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6\"/>
    </mc:Choice>
  </mc:AlternateContent>
  <xr:revisionPtr revIDLastSave="0" documentId="13_ncr:1_{0793E00E-035B-4773-959D-1962983149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01'!$A$3:$J$160</definedName>
    <definedName name="_xlnm._FilterDatabase" localSheetId="2" hidden="1">'Indica. 03'!$A$3:$J$160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J17" i="2" l="1"/>
  <c r="M17" i="2"/>
  <c r="M19" i="1" l="1"/>
  <c r="M18" i="1"/>
  <c r="M17" i="1"/>
  <c r="M19" i="2"/>
  <c r="M18" i="2"/>
  <c r="M19" i="3"/>
  <c r="M18" i="3"/>
  <c r="M20" i="2" l="1"/>
  <c r="M20" i="1"/>
  <c r="M20" i="3"/>
  <c r="M22" i="1" l="1"/>
  <c r="M21" i="1"/>
  <c r="M22" i="2"/>
  <c r="M21" i="2"/>
  <c r="M22" i="3"/>
  <c r="M21" i="3"/>
  <c r="J160" i="3" s="1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29" i="1"/>
  <c r="J41" i="1"/>
  <c r="J53" i="1"/>
  <c r="J65" i="1"/>
  <c r="J77" i="1"/>
  <c r="J101" i="1"/>
  <c r="J113" i="1"/>
  <c r="J149" i="1"/>
  <c r="J18" i="1"/>
  <c r="J30" i="1"/>
  <c r="J42" i="1"/>
  <c r="J54" i="1"/>
  <c r="J66" i="1"/>
  <c r="J78" i="1"/>
  <c r="J90" i="1"/>
  <c r="J102" i="1"/>
  <c r="J114" i="1"/>
  <c r="J126" i="1"/>
  <c r="J138" i="1"/>
  <c r="J150" i="1"/>
  <c r="J19" i="1"/>
  <c r="J31" i="1"/>
  <c r="J43" i="1"/>
  <c r="J55" i="1"/>
  <c r="J67" i="1"/>
  <c r="J79" i="1"/>
  <c r="J91" i="1"/>
  <c r="J103" i="1"/>
  <c r="J115" i="1"/>
  <c r="J127" i="1"/>
  <c r="J139" i="1"/>
  <c r="J151" i="1"/>
  <c r="J20" i="1"/>
  <c r="J32" i="1"/>
  <c r="J44" i="1"/>
  <c r="J56" i="1"/>
  <c r="J68" i="1"/>
  <c r="J80" i="1"/>
  <c r="J92" i="1"/>
  <c r="J104" i="1"/>
  <c r="J116" i="1"/>
  <c r="J128" i="1"/>
  <c r="J140" i="1"/>
  <c r="J152" i="1"/>
  <c r="J21" i="1"/>
  <c r="J33" i="1"/>
  <c r="J45" i="1"/>
  <c r="J57" i="1"/>
  <c r="J69" i="1"/>
  <c r="J81" i="1"/>
  <c r="J93" i="1"/>
  <c r="J105" i="1"/>
  <c r="J117" i="1"/>
  <c r="J129" i="1"/>
  <c r="J141" i="1"/>
  <c r="J153" i="1"/>
  <c r="J47" i="1"/>
  <c r="J59" i="1"/>
  <c r="J83" i="1"/>
  <c r="J107" i="1"/>
  <c r="J131" i="1"/>
  <c r="J155" i="1"/>
  <c r="J85" i="1"/>
  <c r="J86" i="1"/>
  <c r="J158" i="1"/>
  <c r="J99" i="1"/>
  <c r="J22" i="1"/>
  <c r="J34" i="1"/>
  <c r="J46" i="1"/>
  <c r="J58" i="1"/>
  <c r="J70" i="1"/>
  <c r="J82" i="1"/>
  <c r="J94" i="1"/>
  <c r="J106" i="1"/>
  <c r="J118" i="1"/>
  <c r="J130" i="1"/>
  <c r="J142" i="1"/>
  <c r="J154" i="1"/>
  <c r="J35" i="1"/>
  <c r="J71" i="1"/>
  <c r="J95" i="1"/>
  <c r="J119" i="1"/>
  <c r="J143" i="1"/>
  <c r="J109" i="1"/>
  <c r="J157" i="1"/>
  <c r="J74" i="1"/>
  <c r="J134" i="1"/>
  <c r="J135" i="1"/>
  <c r="J23" i="1"/>
  <c r="J38" i="1"/>
  <c r="J146" i="1"/>
  <c r="J111" i="1"/>
  <c r="J24" i="1"/>
  <c r="J36" i="1"/>
  <c r="J48" i="1"/>
  <c r="J60" i="1"/>
  <c r="J72" i="1"/>
  <c r="J84" i="1"/>
  <c r="J96" i="1"/>
  <c r="J108" i="1"/>
  <c r="J120" i="1"/>
  <c r="J132" i="1"/>
  <c r="J144" i="1"/>
  <c r="J156" i="1"/>
  <c r="J37" i="1"/>
  <c r="J49" i="1"/>
  <c r="J61" i="1"/>
  <c r="J73" i="1"/>
  <c r="J97" i="1"/>
  <c r="J121" i="1"/>
  <c r="J145" i="1"/>
  <c r="J62" i="1"/>
  <c r="J98" i="1"/>
  <c r="J123" i="1"/>
  <c r="J25" i="1"/>
  <c r="J133" i="1"/>
  <c r="J122" i="1"/>
  <c r="J147" i="1"/>
  <c r="J26" i="1"/>
  <c r="J50" i="1"/>
  <c r="J110" i="1"/>
  <c r="J27" i="1"/>
  <c r="J39" i="1"/>
  <c r="J51" i="1"/>
  <c r="J63" i="1"/>
  <c r="J75" i="1"/>
  <c r="J87" i="1"/>
  <c r="J159" i="1"/>
  <c r="J28" i="1"/>
  <c r="J40" i="1"/>
  <c r="J52" i="1"/>
  <c r="J64" i="1"/>
  <c r="J76" i="1"/>
  <c r="J88" i="1"/>
  <c r="J100" i="1"/>
  <c r="J112" i="1"/>
  <c r="J124" i="1"/>
  <c r="J136" i="1"/>
  <c r="J148" i="1"/>
  <c r="J160" i="1"/>
  <c r="J89" i="1"/>
  <c r="J125" i="1"/>
  <c r="J137" i="1"/>
  <c r="J17" i="1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tc={5DB2EFA6-D566-412D-ADD5-B168EB0DC3BA}</author>
    <author>tc={D2EB6D9D-2D7E-40B3-9002-E6AA51196CE9}</author>
    <author>tc={FF04DDE8-E086-496F-B2AF-952A30A03FA1}</author>
    <author>tc={D59C8952-63D7-40B4-BFE4-477981B9046B}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tc={132FFF46-0C85-41FE-8B14-3F1CBE5293D2}</author>
    <author>tc={235C3E65-E4FA-4FAB-A499-B986F976D207}</author>
    <author>tc={FFB8B63B-DB5D-4431-A506-E9210444FE0E}</author>
    <author>tc={737862B9-49BC-47CB-9CB1-0BE33FA0A84C}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tc={46E1160A-0F6A-467B-B04A-9D74DF43C1E6}</author>
    <author>tc={0037074B-350F-42A7-AC5E-9CB2DB4AF567}</author>
    <author>tc={A8FC3EA4-EE39-4357-96B2-5059518E74B9}</author>
    <author>tc={3F4C790E-BDCB-402D-85AB-AF608DB8D815}</author>
  </authors>
  <commentList>
    <comment ref="L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<sst xmlns="http://schemas.openxmlformats.org/spreadsheetml/2006/main" count="1187" uniqueCount="189">
  <si>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</si>
  <si>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</si>
  <si>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</si>
  <si>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</si>
  <si>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</si>
  <si>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</si>
  <si>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</si>
  <si>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</si>
  <si>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</si>
  <si>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</si>
  <si>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</si>
  <si>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</si>
  <si>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</si>
  <si>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</si>
  <si>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</si>
  <si>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</si>
  <si>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</si>
  <si>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</si>
  <si>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</si>
  <si>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</si>
  <si>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</si>
  <si>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</si>
  <si>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</si>
  <si>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</si>
  <si>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</si>
  <si>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</si>
  <si>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</si>
  <si>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</si>
  <si>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</si>
  <si>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</si>
  <si>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</si>
  <si>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</si>
  <si>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</si>
  <si>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</si>
  <si>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</si>
  <si>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</si>
  <si>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</si>
  <si>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</si>
  <si>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</si>
  <si>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</si>
  <si>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</si>
  <si>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</si>
  <si>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</si>
  <si>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</si>
  <si>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</si>
  <si>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</si>
  <si>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</si>
  <si>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</si>
  <si>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</si>
  <si>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</si>
  <si>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</si>
  <si>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</si>
  <si>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</si>
  <si>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</si>
  <si>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</si>
  <si>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</si>
  <si>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</si>
  <si>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</si>
  <si>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</si>
  <si>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</si>
  <si>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</si>
  <si>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</si>
  <si>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</si>
  <si>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</si>
  <si>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</si>
  <si>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</si>
  <si>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</si>
  <si>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</si>
  <si>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</si>
  <si>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</si>
  <si>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</si>
  <si>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</si>
  <si>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</si>
  <si>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</si>
  <si>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</si>
  <si>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</si>
  <si>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</si>
  <si>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</si>
  <si>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</si>
  <si>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</si>
  <si>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</si>
  <si>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</si>
  <si>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</si>
  <si>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</si>
  <si>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</si>
  <si>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</si>
  <si>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</si>
  <si>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</si>
  <si>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</si>
  <si>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</si>
  <si>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</si>
  <si>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</si>
  <si>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</si>
  <si>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</si>
  <si>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</si>
  <si>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</si>
  <si>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</si>
  <si>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</si>
  <si>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</si>
  <si>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</si>
  <si>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</si>
  <si>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</si>
  <si>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</si>
  <si>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</si>
  <si>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</si>
  <si>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</si>
  <si>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</si>
  <si>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</si>
  <si>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</si>
  <si>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</si>
  <si>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</si>
  <si>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</si>
  <si>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</si>
  <si>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</si>
  <si>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</si>
  <si>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</si>
  <si>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</si>
  <si>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</si>
  <si>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</si>
  <si>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</si>
  <si>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</si>
  <si>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</si>
  <si>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</si>
  <si>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</si>
  <si>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</si>
  <si>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</si>
  <si>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</si>
  <si>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</si>
  <si>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</si>
  <si>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</si>
  <si>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</si>
  <si>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</si>
  <si>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</si>
  <si>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</si>
  <si>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</si>
  <si>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</si>
  <si>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</si>
  <si>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</si>
  <si>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</si>
  <si>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</si>
  <si>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</si>
  <si>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</si>
  <si>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</si>
  <si>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</si>
  <si>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</si>
  <si>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</si>
  <si>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</si>
  <si>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</si>
  <si>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</si>
  <si>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</si>
  <si>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</si>
  <si>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</si>
  <si>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</si>
  <si>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</si>
  <si>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</si>
  <si>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</si>
  <si>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</si>
  <si>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</si>
  <si>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</si>
  <si>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</si>
  <si>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</si>
  <si>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</si>
  <si>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</si>
  <si>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</si>
  <si>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</si>
  <si>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</si>
  <si>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</si>
  <si>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</si>
  <si>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</si>
  <si>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</si>
  <si>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</si>
  <si>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</si>
  <si>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</si>
  <si>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com saneamento básico per capita</t>
  </si>
  <si>
    <t>Fonte: https://siconfi.tesouro.gov.br/siconfi/index.jsf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</si>
  <si>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</si>
  <si>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</si>
  <si>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</si>
  <si>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</si>
  <si>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</si>
  <si>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</si>
  <si>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</si>
  <si>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</si>
  <si>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</si>
  <si>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</si>
  <si>
    <t>Percentual da população de baixa renda com coleta de esgoto</t>
  </si>
  <si>
    <t>Percentual da população de baixa renda com água encanada</t>
  </si>
  <si>
    <t>Fonte: https://aplicacoes.cidadania.gov.br/vis/data3/data-explorer.php</t>
  </si>
  <si>
    <t>Fonte: https://aplicacoes.cidadania.gov.br/vis/data3/data-explorer.php]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</si>
</sst>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 applyAlignment="1">
      <alignment vertic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3E3ED17-4405-4FD3-B975-EE317F50B8BA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3E3ED17-4405-4FD3-B975-EE317F50B8BA}" id="{5DB2EFA6-D566-412D-ADD5-B168EB0DC3B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3E3ED17-4405-4FD3-B975-EE317F50B8BA}" id="{D2EB6D9D-2D7E-40B3-9002-E6AA51196CE9}">
    <text>Amplitude Interquartil (IQR):
IQR = Q3 - Q1</text>
  </threadedComment>
  <threadedComment ref="L21" dT="2023-01-05T22:09:41.02" personId="{A3E3ED17-4405-4FD3-B975-EE317F50B8BA}" id="{FF04DDE8-E086-496F-B2AF-952A30A03FA1}">
    <text>L. sup. = Média + 1,5 x IQR</text>
  </threadedComment>
  <threadedComment ref="L22" dT="2023-01-05T22:10:27.72" personId="{A3E3ED17-4405-4FD3-B975-EE317F50B8BA}" id="{D59C8952-63D7-40B4-BFE4-477981B9046B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3E3ED17-4405-4FD3-B975-EE317F50B8BA}" id="{132FFF46-0C85-41FE-8B14-3F1CBE5293D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3E3ED17-4405-4FD3-B975-EE317F50B8BA}" id="{235C3E65-E4FA-4FAB-A499-B986F976D207}">
    <text>Amplitude Interquartil (IQR):
IQR = Q3 - Q1</text>
  </threadedComment>
  <threadedComment ref="L21" dT="2023-01-05T22:09:41.02" personId="{A3E3ED17-4405-4FD3-B975-EE317F50B8BA}" id="{FFB8B63B-DB5D-4431-A506-E9210444FE0E}">
    <text>L. sup. = Média + 1,5 x IQR</text>
  </threadedComment>
  <threadedComment ref="L22" dT="2023-01-05T22:10:27.72" personId="{A3E3ED17-4405-4FD3-B975-EE317F50B8BA}" id="{737862B9-49BC-47CB-9CB1-0BE33FA0A84C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A3E3ED17-4405-4FD3-B975-EE317F50B8BA}" id="{46E1160A-0F6A-467B-B04A-9D74DF43C1E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3E3ED17-4405-4FD3-B975-EE317F50B8BA}" id="{0037074B-350F-42A7-AC5E-9CB2DB4AF567}">
    <text>Amplitude Interquartil (IQR):
IQR = Q3 - Q1</text>
  </threadedComment>
  <threadedComment ref="L21" dT="2023-01-05T22:09:41.02" personId="{A3E3ED17-4405-4FD3-B975-EE317F50B8BA}" id="{A8FC3EA4-EE39-4357-96B2-5059518E74B9}">
    <text>L. sup. = Média + 1,5 x IQR</text>
  </threadedComment>
  <threadedComment ref="L22" dT="2023-01-05T22:10:27.72" personId="{A3E3ED17-4405-4FD3-B975-EE317F50B8BA}" id="{3F4C790E-BDCB-402D-85AB-AF608DB8D815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tabSelected="1" zoomScale="98" zoomScaleNormal="98" workbookViewId="0">
      <selection activeCell="G166" sqref="G16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5"/>
    <col min="10" max="10" width="11.85546875" style="1" customWidth="1"/>
    <col min="11" max="11" width="9.140625" style="1"/>
    <col min="12" max="12" width="12.42578125" style="1" bestFit="1" customWidth="1"/>
    <col min="13" max="16384" width="9.140625" style="1"/>
  </cols>
  <sheetData>
    <row r="1" spans="1:13" x14ac:dyDescent="0.2">
      <c r="A1" s="1" t="s">
        <v>186</v>
      </c>
      <c r="M1" s="1" t="s">
        <v>187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175</v>
      </c>
    </row>
    <row r="4" spans="1:13" x14ac:dyDescent="0.2">
      <c r="A4" s="2"/>
      <c r="B4" s="2"/>
      <c r="C4" s="2"/>
      <c r="D4" s="4" t="s">
        <v>4</v>
      </c>
      <c r="E4" s="11">
        <v>45.559737983537026</v>
      </c>
      <c r="F4" s="11">
        <v>48.690232793274191</v>
      </c>
      <c r="G4" s="11">
        <v>50.074286173864238</v>
      </c>
      <c r="H4" s="11">
        <v>52.93773381589385</v>
      </c>
      <c r="I4" s="11">
        <v>59.892432179207148</v>
      </c>
      <c r="K4" s="8"/>
      <c r="L4" s="5" t="s">
        <v>176</v>
      </c>
      <c r="M4" s="7">
        <v>100</v>
      </c>
    </row>
    <row r="5" spans="1:13" x14ac:dyDescent="0.2">
      <c r="A5" s="2"/>
      <c r="B5" s="2"/>
      <c r="C5" s="2"/>
      <c r="D5" s="4" t="s">
        <v>5</v>
      </c>
      <c r="E5" s="11">
        <v>34.117662361311638</v>
      </c>
      <c r="F5" s="11">
        <v>36.059538451916865</v>
      </c>
      <c r="G5" s="11">
        <v>36.954287329444718</v>
      </c>
      <c r="H5" s="11">
        <v>38.720406350005106</v>
      </c>
      <c r="I5" s="11">
        <v>41.855557704820015</v>
      </c>
      <c r="K5" s="8"/>
    </row>
    <row r="6" spans="1:13" x14ac:dyDescent="0.2">
      <c r="A6" s="2"/>
      <c r="B6" s="2"/>
      <c r="C6" s="2"/>
      <c r="D6" s="4" t="s">
        <v>6</v>
      </c>
      <c r="E6" s="11">
        <v>45.170580504971021</v>
      </c>
      <c r="F6" s="11">
        <v>47.422658503459189</v>
      </c>
      <c r="G6" s="11">
        <v>47.896856262368679</v>
      </c>
      <c r="H6" s="11">
        <v>50.433419872551333</v>
      </c>
      <c r="I6" s="11">
        <v>54.867433665539934</v>
      </c>
      <c r="K6" s="8"/>
    </row>
    <row r="7" spans="1:13" x14ac:dyDescent="0.2">
      <c r="A7" s="2"/>
      <c r="B7" s="2"/>
      <c r="C7" s="2"/>
      <c r="D7" s="4" t="s">
        <v>7</v>
      </c>
      <c r="E7" s="11">
        <v>46.423071955811203</v>
      </c>
      <c r="F7" s="11">
        <v>49.282596300346782</v>
      </c>
      <c r="G7" s="11">
        <v>51.982162283887376</v>
      </c>
      <c r="H7" s="11">
        <v>56.252647717415428</v>
      </c>
      <c r="I7" s="11">
        <v>62.636877644993447</v>
      </c>
      <c r="K7" s="8"/>
    </row>
    <row r="8" spans="1:13" x14ac:dyDescent="0.2">
      <c r="A8" s="2"/>
      <c r="B8" s="2"/>
      <c r="C8" s="2"/>
      <c r="D8" s="4" t="s">
        <v>8</v>
      </c>
      <c r="E8" s="11">
        <v>74.481894605603202</v>
      </c>
      <c r="F8" s="11">
        <v>80.874633008643158</v>
      </c>
      <c r="G8" s="11">
        <v>83.984433533528829</v>
      </c>
      <c r="H8" s="11">
        <v>87.469146901613342</v>
      </c>
      <c r="I8" s="11">
        <v>98.896286025570078</v>
      </c>
      <c r="K8" s="8"/>
    </row>
    <row r="9" spans="1:13" x14ac:dyDescent="0.2">
      <c r="A9" s="2"/>
      <c r="B9" s="2"/>
      <c r="C9" s="2"/>
      <c r="D9" s="4" t="s">
        <v>9</v>
      </c>
      <c r="E9" s="11">
        <v>62.948482460871581</v>
      </c>
      <c r="F9" s="11">
        <v>64.91679579272045</v>
      </c>
      <c r="G9" s="11">
        <v>65.479579300632253</v>
      </c>
      <c r="H9" s="11">
        <v>68.719752047691983</v>
      </c>
      <c r="I9" s="11">
        <v>76.881676891526027</v>
      </c>
      <c r="K9" s="8"/>
    </row>
    <row r="10" spans="1:13" x14ac:dyDescent="0.2">
      <c r="A10" s="2"/>
      <c r="B10" s="2"/>
      <c r="C10" s="2"/>
      <c r="D10" s="4" t="s">
        <v>10</v>
      </c>
      <c r="E10" s="11">
        <v>36.30361402848856</v>
      </c>
      <c r="F10" s="11">
        <v>38.780854657586922</v>
      </c>
      <c r="G10" s="11">
        <v>39.430113977204563</v>
      </c>
      <c r="H10" s="11">
        <v>41.592072525524067</v>
      </c>
      <c r="I10" s="11">
        <v>47.255282496347498</v>
      </c>
      <c r="K10" s="8"/>
    </row>
    <row r="11" spans="1:13" x14ac:dyDescent="0.2">
      <c r="A11" s="2"/>
      <c r="B11" s="2"/>
      <c r="C11" s="2"/>
      <c r="D11" s="4" t="s">
        <v>11</v>
      </c>
      <c r="E11" s="11">
        <v>21.047127575954342</v>
      </c>
      <c r="F11" s="11">
        <v>21.234065273977173</v>
      </c>
      <c r="G11" s="11">
        <v>21.27674835088726</v>
      </c>
      <c r="H11" s="11">
        <v>22.440775958462993</v>
      </c>
      <c r="I11" s="11">
        <v>24.925352427026343</v>
      </c>
      <c r="K11" s="8"/>
    </row>
    <row r="12" spans="1:13" x14ac:dyDescent="0.2">
      <c r="A12" s="2"/>
      <c r="B12" s="2"/>
      <c r="C12" s="2"/>
      <c r="D12" s="4" t="s">
        <v>12</v>
      </c>
      <c r="E12" s="11">
        <v>42.955140058079081</v>
      </c>
      <c r="F12" s="11">
        <v>44.540273869376321</v>
      </c>
      <c r="G12" s="11">
        <v>45.654229027427228</v>
      </c>
      <c r="H12" s="11">
        <v>48.761531620036394</v>
      </c>
      <c r="I12" s="11">
        <v>56.311084785008482</v>
      </c>
      <c r="K12" s="8"/>
    </row>
    <row r="13" spans="1:13" x14ac:dyDescent="0.2">
      <c r="A13" s="2"/>
      <c r="B13" s="2"/>
      <c r="C13" s="2"/>
      <c r="D13" s="4" t="s">
        <v>13</v>
      </c>
      <c r="E13" s="11">
        <v>55.710565720084858</v>
      </c>
      <c r="F13" s="11">
        <v>59.062276788024967</v>
      </c>
      <c r="G13" s="11">
        <v>60.281398706231052</v>
      </c>
      <c r="H13" s="11">
        <v>64.719748691521872</v>
      </c>
      <c r="I13" s="11">
        <v>73.768531747234078</v>
      </c>
      <c r="K13" s="8"/>
    </row>
    <row r="14" spans="1:13" x14ac:dyDescent="0.2">
      <c r="A14" s="2"/>
      <c r="B14" s="2"/>
      <c r="C14" s="2"/>
      <c r="D14" s="4" t="s">
        <v>14</v>
      </c>
      <c r="E14" s="11">
        <v>19.380024022914164</v>
      </c>
      <c r="F14" s="11">
        <v>20.286669208855791</v>
      </c>
      <c r="G14" s="11">
        <v>20.965411222136819</v>
      </c>
      <c r="H14" s="11">
        <v>22.145751356728056</v>
      </c>
      <c r="I14" s="11">
        <v>25.4931301863692</v>
      </c>
      <c r="K14" s="8"/>
    </row>
    <row r="15" spans="1:13" x14ac:dyDescent="0.2">
      <c r="A15" s="2"/>
      <c r="B15" s="2"/>
      <c r="C15" s="2"/>
      <c r="D15" s="4" t="s">
        <v>15</v>
      </c>
      <c r="E15" s="11">
        <v>25.984957054322599</v>
      </c>
      <c r="F15" s="11">
        <v>27.237194758784987</v>
      </c>
      <c r="G15" s="11">
        <v>27.71534942849684</v>
      </c>
      <c r="H15" s="11">
        <v>28.876027856946685</v>
      </c>
      <c r="I15" s="11">
        <v>33.600510395012108</v>
      </c>
      <c r="K15" s="8"/>
      <c r="L15" s="10" t="s">
        <v>177</v>
      </c>
    </row>
    <row r="16" spans="1:13" x14ac:dyDescent="0.2">
      <c r="A16" s="2"/>
      <c r="B16" s="2"/>
      <c r="C16" s="2"/>
      <c r="D16" s="4" t="s">
        <v>16</v>
      </c>
      <c r="E16" s="11">
        <v>23.260242812177641</v>
      </c>
      <c r="F16" s="11">
        <v>26.145983937421128</v>
      </c>
      <c r="G16" s="11">
        <v>27.220595309427559</v>
      </c>
      <c r="H16" s="11">
        <v>29.133327718352565</v>
      </c>
      <c r="I16" s="11">
        <v>34.730378684872854</v>
      </c>
      <c r="K16" s="8"/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16.983966567425092</v>
      </c>
      <c r="F17" s="11">
        <v>18.484356165819403</v>
      </c>
      <c r="G17" s="11">
        <v>19.085106382978722</v>
      </c>
      <c r="H17" s="11">
        <v>19.165027983663592</v>
      </c>
      <c r="I17" s="11">
        <v>23.150755055029435</v>
      </c>
      <c r="J17" s="5" t="str">
        <f t="shared" ref="J17:J48" si="0">IF(AND(I17&lt;$M$21,I17&gt;$M$22),"Normal","Outliers")</f>
        <v>Normal</v>
      </c>
      <c r="K17" s="8"/>
      <c r="L17" s="1" t="s">
        <v>178</v>
      </c>
      <c r="M17" s="8">
        <f>AVERAGE(I17:I160)</f>
        <v>53.081508404705097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58.96510228640193</v>
      </c>
      <c r="F18" s="11">
        <v>58.188634569850038</v>
      </c>
      <c r="G18" s="11">
        <v>57.936028968014483</v>
      </c>
      <c r="H18" s="11">
        <v>60.57748968768415</v>
      </c>
      <c r="I18" s="11">
        <v>61.146496815286625</v>
      </c>
      <c r="J18" s="5" t="str">
        <f t="shared" si="0"/>
        <v>Normal</v>
      </c>
      <c r="K18" s="8"/>
      <c r="L18" s="1" t="s">
        <v>179</v>
      </c>
      <c r="M18" s="8">
        <f>_xlfn.QUARTILE.EXC(I17:I160,1)</f>
        <v>29.049652284948209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24.826665417408414</v>
      </c>
      <c r="F19" s="11">
        <v>25.327450710051014</v>
      </c>
      <c r="G19" s="11">
        <v>25.265785337894052</v>
      </c>
      <c r="H19" s="11">
        <v>26.105838829017209</v>
      </c>
      <c r="I19" s="11">
        <v>31.216012716472854</v>
      </c>
      <c r="J19" s="5" t="str">
        <f t="shared" si="0"/>
        <v>Normal</v>
      </c>
      <c r="K19" s="8"/>
      <c r="L19" s="1" t="s">
        <v>180</v>
      </c>
      <c r="M19" s="8">
        <f>_xlfn.QUARTILE.EXC(I17:I160,3)</f>
        <v>85.061257565086407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6.8700895304220717</v>
      </c>
      <c r="F20" s="11">
        <v>6.2578559885078118</v>
      </c>
      <c r="G20" s="11">
        <v>6.1285545918829891</v>
      </c>
      <c r="H20" s="11">
        <v>6.14008762979413</v>
      </c>
      <c r="I20" s="11">
        <v>6.0707697467717594</v>
      </c>
      <c r="J20" s="5" t="str">
        <f t="shared" si="0"/>
        <v>Normal</v>
      </c>
      <c r="K20" s="8"/>
      <c r="L20" s="1" t="s">
        <v>181</v>
      </c>
      <c r="M20" s="8">
        <f>M19-M18</f>
        <v>56.011605280138198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26.646205357142854</v>
      </c>
      <c r="F21" s="11">
        <v>25.741917132833979</v>
      </c>
      <c r="G21" s="11">
        <v>25.325246992076689</v>
      </c>
      <c r="H21" s="11">
        <v>28.390461997019372</v>
      </c>
      <c r="I21" s="11">
        <v>30.886141164348274</v>
      </c>
      <c r="J21" s="5" t="str">
        <f t="shared" si="0"/>
        <v>Normal</v>
      </c>
      <c r="K21" s="8"/>
      <c r="L21" s="1" t="s">
        <v>182</v>
      </c>
      <c r="M21" s="8">
        <f>M17+1.5*M20</f>
        <v>137.09891632491238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30.043519952791915</v>
      </c>
      <c r="F22" s="11">
        <v>31.713286713286713</v>
      </c>
      <c r="G22" s="11">
        <v>31.385705847607799</v>
      </c>
      <c r="H22" s="11">
        <v>31.292721226676516</v>
      </c>
      <c r="I22" s="11">
        <v>29.213046854776081</v>
      </c>
      <c r="J22" s="5" t="str">
        <f t="shared" si="0"/>
        <v>Normal</v>
      </c>
      <c r="K22" s="8"/>
      <c r="L22" s="1" t="s">
        <v>183</v>
      </c>
      <c r="M22" s="8">
        <f>M17-1.5*M20</f>
        <v>-30.935899515502193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51.904202667561449</v>
      </c>
      <c r="F23" s="11">
        <v>52.469261047762039</v>
      </c>
      <c r="G23" s="11">
        <v>53.14299921269631</v>
      </c>
      <c r="H23" s="11">
        <v>55.99086648239394</v>
      </c>
      <c r="I23" s="11">
        <v>68.569484349009528</v>
      </c>
      <c r="J23" s="5" t="str">
        <f t="shared" si="0"/>
        <v>Normal</v>
      </c>
      <c r="K23" s="8"/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43.230901472010316</v>
      </c>
      <c r="F24" s="11">
        <v>49.076871990702308</v>
      </c>
      <c r="G24" s="11">
        <v>51.781900132864664</v>
      </c>
      <c r="H24" s="11">
        <v>54.881640140969736</v>
      </c>
      <c r="I24" s="11">
        <v>61.843417669949282</v>
      </c>
      <c r="J24" s="5" t="str">
        <f t="shared" si="0"/>
        <v>Normal</v>
      </c>
      <c r="K24" s="8"/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3.3228612856452391</v>
      </c>
      <c r="F25" s="11">
        <v>3.3444022770398485</v>
      </c>
      <c r="G25" s="11">
        <v>3.4937611408199643</v>
      </c>
      <c r="H25" s="11">
        <v>3.6872241876071339</v>
      </c>
      <c r="I25" s="11">
        <v>4.1624097814982042</v>
      </c>
      <c r="J25" s="5" t="str">
        <f t="shared" si="0"/>
        <v>Normal</v>
      </c>
      <c r="K25" s="8"/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42.247188704520141</v>
      </c>
      <c r="F26" s="11">
        <v>45.098781530868351</v>
      </c>
      <c r="G26" s="11">
        <v>45.475812146892657</v>
      </c>
      <c r="H26" s="11">
        <v>46.046009567259119</v>
      </c>
      <c r="I26" s="11">
        <v>48.555250160160369</v>
      </c>
      <c r="J26" s="5" t="str">
        <f t="shared" si="0"/>
        <v>Normal</v>
      </c>
      <c r="K26" s="8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4.2075323656335817</v>
      </c>
      <c r="F27" s="11">
        <v>5.5976203353163871</v>
      </c>
      <c r="G27" s="11">
        <v>5.6394494186823474</v>
      </c>
      <c r="H27" s="11">
        <v>5.6884591128862727</v>
      </c>
      <c r="I27" s="11">
        <v>6.4322279100823501</v>
      </c>
      <c r="J27" s="5" t="str">
        <f t="shared" si="0"/>
        <v>Normal</v>
      </c>
      <c r="K27" s="8"/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33.530220891657905</v>
      </c>
      <c r="F28" s="11">
        <v>35.510170914705164</v>
      </c>
      <c r="G28" s="11">
        <v>36.826645976501879</v>
      </c>
      <c r="H28" s="11">
        <v>42.527552871726826</v>
      </c>
      <c r="I28" s="11">
        <v>54.20139671097094</v>
      </c>
      <c r="J28" s="5" t="str">
        <f t="shared" si="0"/>
        <v>Normal</v>
      </c>
      <c r="K28" s="8"/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64.44777911164465</v>
      </c>
      <c r="F29" s="11">
        <v>67.165519305597115</v>
      </c>
      <c r="G29" s="11">
        <v>69.304087493126403</v>
      </c>
      <c r="H29" s="11">
        <v>75.915840165109216</v>
      </c>
      <c r="I29" s="11">
        <v>94.44814340588988</v>
      </c>
      <c r="J29" s="5" t="str">
        <f t="shared" si="0"/>
        <v>Normal</v>
      </c>
      <c r="K29" s="8"/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26.24113475177305</v>
      </c>
      <c r="F30" s="11">
        <v>26.789906103286388</v>
      </c>
      <c r="G30" s="11">
        <v>26.76157312576813</v>
      </c>
      <c r="H30" s="11">
        <v>28.158844765342963</v>
      </c>
      <c r="I30" s="11">
        <v>28.552350427350426</v>
      </c>
      <c r="J30" s="5" t="str">
        <f t="shared" si="0"/>
        <v>Normal</v>
      </c>
      <c r="K30" s="8"/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27.161887559268461</v>
      </c>
      <c r="F31" s="11">
        <v>28.799346583174518</v>
      </c>
      <c r="G31" s="11">
        <v>29.241816967267869</v>
      </c>
      <c r="H31" s="11">
        <v>29.913004684363148</v>
      </c>
      <c r="I31" s="11">
        <v>35.805508539775346</v>
      </c>
      <c r="J31" s="5" t="str">
        <f t="shared" si="0"/>
        <v>Normal</v>
      </c>
      <c r="K31" s="8"/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34.507186437901808</v>
      </c>
      <c r="F32" s="11">
        <v>33.734558124802028</v>
      </c>
      <c r="G32" s="11">
        <v>33.53291038858049</v>
      </c>
      <c r="H32" s="11">
        <v>35.296172657402373</v>
      </c>
      <c r="I32" s="11">
        <v>47.664711191335741</v>
      </c>
      <c r="J32" s="5" t="str">
        <f t="shared" si="0"/>
        <v>Normal</v>
      </c>
      <c r="K32" s="8"/>
    </row>
    <row r="33" spans="1:1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19.45945945945946</v>
      </c>
      <c r="F33" s="11">
        <v>21.207658321060382</v>
      </c>
      <c r="G33" s="11">
        <v>21.288374433819829</v>
      </c>
      <c r="H33" s="11">
        <v>21.933267909715408</v>
      </c>
      <c r="I33" s="11">
        <v>24.330708661417322</v>
      </c>
      <c r="J33" s="5" t="str">
        <f t="shared" si="0"/>
        <v>Normal</v>
      </c>
      <c r="K33" s="8"/>
    </row>
    <row r="34" spans="1:1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24.384638645297855</v>
      </c>
      <c r="F34" s="11">
        <v>25.165863855312189</v>
      </c>
      <c r="G34" s="11">
        <v>25.470766239671367</v>
      </c>
      <c r="H34" s="11">
        <v>27.012901684386577</v>
      </c>
      <c r="I34" s="11">
        <v>30.801604782882315</v>
      </c>
      <c r="J34" s="5" t="str">
        <f t="shared" si="0"/>
        <v>Normal</v>
      </c>
      <c r="K34" s="8"/>
    </row>
    <row r="35" spans="1:1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87.70133888551517</v>
      </c>
      <c r="F35" s="11">
        <v>94.93616507366896</v>
      </c>
      <c r="G35" s="11">
        <v>98.037861061804094</v>
      </c>
      <c r="H35" s="11">
        <v>92</v>
      </c>
      <c r="I35" s="11">
        <v>87</v>
      </c>
      <c r="J35" s="5" t="str">
        <f t="shared" si="0"/>
        <v>Normal</v>
      </c>
      <c r="K35" s="8"/>
    </row>
    <row r="36" spans="1:1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56.704612655233589</v>
      </c>
      <c r="F36" s="11">
        <v>62.744804903573026</v>
      </c>
      <c r="G36" s="11">
        <v>65.107256960292105</v>
      </c>
      <c r="H36" s="11">
        <v>72.245962193090463</v>
      </c>
      <c r="I36" s="11">
        <v>80.335501540568302</v>
      </c>
      <c r="J36" s="5" t="str">
        <f t="shared" si="0"/>
        <v>Normal</v>
      </c>
      <c r="K36" s="8"/>
    </row>
    <row r="37" spans="1:1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91.96433160302206</v>
      </c>
      <c r="F37" s="11">
        <v>96.59304172080266</v>
      </c>
      <c r="G37" s="11">
        <v>98.298432510177719</v>
      </c>
      <c r="H37" s="11">
        <v>92</v>
      </c>
      <c r="I37" s="11">
        <v>87</v>
      </c>
      <c r="J37" s="5" t="str">
        <f t="shared" si="0"/>
        <v>Normal</v>
      </c>
      <c r="K37" s="8"/>
    </row>
    <row r="38" spans="1:1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60.832513929859068</v>
      </c>
      <c r="F38" s="11">
        <v>62.489626556016596</v>
      </c>
      <c r="G38" s="11">
        <v>62.772339753710135</v>
      </c>
      <c r="H38" s="11">
        <v>62.898494034813226</v>
      </c>
      <c r="I38" s="11">
        <v>64.437772925764193</v>
      </c>
      <c r="J38" s="5" t="str">
        <f t="shared" si="0"/>
        <v>Normal</v>
      </c>
      <c r="K38" s="8"/>
    </row>
    <row r="39" spans="1:1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76.287051482059283</v>
      </c>
      <c r="F39" s="11">
        <v>80.540480673385758</v>
      </c>
      <c r="G39" s="11">
        <v>82.173019858479805</v>
      </c>
      <c r="H39" s="11">
        <v>92</v>
      </c>
      <c r="I39" s="11">
        <v>87</v>
      </c>
      <c r="J39" s="5" t="str">
        <f t="shared" si="0"/>
        <v>Normal</v>
      </c>
      <c r="K39" s="8"/>
    </row>
    <row r="40" spans="1:1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45.804261738638509</v>
      </c>
      <c r="F40" s="11">
        <v>46.179127994288386</v>
      </c>
      <c r="G40" s="11">
        <v>46.170972854663013</v>
      </c>
      <c r="H40" s="11">
        <v>48.386273294190588</v>
      </c>
      <c r="I40" s="11">
        <v>55.381702212477578</v>
      </c>
      <c r="J40" s="5" t="str">
        <f t="shared" si="0"/>
        <v>Normal</v>
      </c>
      <c r="K40" s="8"/>
    </row>
    <row r="41" spans="1:1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66.971437818593742</v>
      </c>
      <c r="F41" s="11">
        <v>70.78804347826086</v>
      </c>
      <c r="G41" s="11">
        <v>72.866127583108721</v>
      </c>
      <c r="H41" s="11">
        <v>77.178683385579944</v>
      </c>
      <c r="I41" s="11">
        <v>90.922181180742498</v>
      </c>
      <c r="J41" s="5" t="str">
        <f t="shared" si="0"/>
        <v>Normal</v>
      </c>
      <c r="K41" s="8"/>
    </row>
    <row r="42" spans="1:1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56.773823191733641</v>
      </c>
      <c r="F42" s="11">
        <v>60.762463343108507</v>
      </c>
      <c r="G42" s="11">
        <v>64.005546751188589</v>
      </c>
      <c r="H42" s="11">
        <v>68.212415856394912</v>
      </c>
      <c r="I42" s="11">
        <v>81.009051290647008</v>
      </c>
      <c r="J42" s="5" t="str">
        <f t="shared" si="0"/>
        <v>Normal</v>
      </c>
      <c r="K42" s="8"/>
    </row>
    <row r="43" spans="1:1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20.230315447384221</v>
      </c>
      <c r="F43" s="11">
        <v>26.087411855058296</v>
      </c>
      <c r="G43" s="11">
        <v>26.695645926138813</v>
      </c>
      <c r="H43" s="11">
        <v>29.161187625441208</v>
      </c>
      <c r="I43" s="11">
        <v>37.186464382353833</v>
      </c>
      <c r="J43" s="5" t="str">
        <f t="shared" si="0"/>
        <v>Normal</v>
      </c>
      <c r="K43" s="8"/>
    </row>
    <row r="44" spans="1:1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8.4589054569776145</v>
      </c>
      <c r="F44" s="11">
        <v>8.3833692081114748</v>
      </c>
      <c r="G44" s="11">
        <v>8.1990401616569848</v>
      </c>
      <c r="H44" s="11">
        <v>9.9558184813539015</v>
      </c>
      <c r="I44" s="11">
        <v>12.06904182341226</v>
      </c>
      <c r="J44" s="5" t="str">
        <f t="shared" si="0"/>
        <v>Normal</v>
      </c>
      <c r="K44" s="8"/>
    </row>
    <row r="45" spans="1:1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31.791180679009667</v>
      </c>
      <c r="F45" s="11">
        <v>32.5185832968955</v>
      </c>
      <c r="G45" s="11">
        <v>34.059602052759516</v>
      </c>
      <c r="H45" s="11">
        <v>37.508237051355273</v>
      </c>
      <c r="I45" s="11">
        <v>46.360610973632561</v>
      </c>
      <c r="J45" s="5" t="str">
        <f t="shared" si="0"/>
        <v>Normal</v>
      </c>
      <c r="K45" s="8"/>
    </row>
    <row r="46" spans="1:1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14.833948339483394</v>
      </c>
      <c r="F46" s="11">
        <v>14.709474786250217</v>
      </c>
      <c r="G46" s="11">
        <v>15.340610588990719</v>
      </c>
      <c r="H46" s="11">
        <v>15.835876568328247</v>
      </c>
      <c r="I46" s="11">
        <v>17.737322626773732</v>
      </c>
      <c r="J46" s="5" t="str">
        <f t="shared" si="0"/>
        <v>Normal</v>
      </c>
      <c r="K46" s="8"/>
    </row>
    <row r="47" spans="1:1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22.617527568195008</v>
      </c>
      <c r="F47" s="11">
        <v>23.046828689982217</v>
      </c>
      <c r="G47" s="11">
        <v>23.446484882211095</v>
      </c>
      <c r="H47" s="11">
        <v>26.649387370405275</v>
      </c>
      <c r="I47" s="11">
        <v>33.222743393204439</v>
      </c>
      <c r="J47" s="5" t="str">
        <f t="shared" si="0"/>
        <v>Normal</v>
      </c>
      <c r="K47" s="8"/>
    </row>
    <row r="48" spans="1:1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35.520200820923371</v>
      </c>
      <c r="F48" s="11">
        <v>37.41188043062462</v>
      </c>
      <c r="G48" s="11">
        <v>38.32581586627753</v>
      </c>
      <c r="H48" s="11">
        <v>40.145110410094638</v>
      </c>
      <c r="I48" s="11">
        <v>47.157820631130306</v>
      </c>
      <c r="J48" s="5" t="str">
        <f t="shared" si="0"/>
        <v>Normal</v>
      </c>
      <c r="K48" s="8"/>
    </row>
    <row r="49" spans="1:1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46.003023947714965</v>
      </c>
      <c r="F49" s="11">
        <v>49.049324882887845</v>
      </c>
      <c r="G49" s="11">
        <v>51.473522996240774</v>
      </c>
      <c r="H49" s="11">
        <v>57.453929904204983</v>
      </c>
      <c r="I49" s="11">
        <v>67.160262983292114</v>
      </c>
      <c r="J49" s="5" t="str">
        <f t="shared" ref="J49:J80" si="1">IF(AND(I49&lt;$M$21,I49&gt;$M$22),"Normal","Outliers")</f>
        <v>Normal</v>
      </c>
      <c r="K49" s="8"/>
    </row>
    <row r="50" spans="1:1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44.075153100659968</v>
      </c>
      <c r="F50" s="11">
        <v>45.633200228180264</v>
      </c>
      <c r="G50" s="11">
        <v>46.503077975376193</v>
      </c>
      <c r="H50" s="11">
        <v>48.475137821470277</v>
      </c>
      <c r="I50" s="11">
        <v>56.480500603582072</v>
      </c>
      <c r="J50" s="5" t="str">
        <f t="shared" si="1"/>
        <v>Normal</v>
      </c>
      <c r="K50" s="8"/>
    </row>
    <row r="51" spans="1:1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71.026603001364251</v>
      </c>
      <c r="F51" s="11">
        <v>74.350685855633017</v>
      </c>
      <c r="G51" s="11">
        <v>74.513462311269308</v>
      </c>
      <c r="H51" s="11">
        <v>79.737115738395502</v>
      </c>
      <c r="I51" s="11">
        <v>93.476207773338174</v>
      </c>
      <c r="J51" s="5" t="str">
        <f t="shared" si="1"/>
        <v>Normal</v>
      </c>
      <c r="K51" s="8"/>
    </row>
    <row r="52" spans="1:1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60.041843395945996</v>
      </c>
      <c r="F52" s="11">
        <v>61.155134113590407</v>
      </c>
      <c r="G52" s="11">
        <v>61.471198052826104</v>
      </c>
      <c r="H52" s="11">
        <v>63.763153499248368</v>
      </c>
      <c r="I52" s="11">
        <v>68.987929433611882</v>
      </c>
      <c r="J52" s="5" t="str">
        <f t="shared" si="1"/>
        <v>Normal</v>
      </c>
      <c r="K52" s="8"/>
    </row>
    <row r="53" spans="1:1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10.195712954333644</v>
      </c>
      <c r="F53" s="11">
        <v>11.680176860722181</v>
      </c>
      <c r="G53" s="11">
        <v>12.082918326693228</v>
      </c>
      <c r="H53" s="11">
        <v>11.577089293322782</v>
      </c>
      <c r="I53" s="11">
        <v>10.65771349862259</v>
      </c>
      <c r="J53" s="5" t="str">
        <f t="shared" si="1"/>
        <v>Normal</v>
      </c>
      <c r="K53" s="8"/>
    </row>
    <row r="54" spans="1:1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71.388597411682412</v>
      </c>
      <c r="F54" s="11">
        <v>75.329091706888988</v>
      </c>
      <c r="G54" s="11">
        <v>77.683997299122211</v>
      </c>
      <c r="H54" s="11">
        <v>79.926377545151269</v>
      </c>
      <c r="I54" s="11">
        <v>93.389121338912133</v>
      </c>
      <c r="J54" s="5" t="str">
        <f t="shared" si="1"/>
        <v>Normal</v>
      </c>
      <c r="K54" s="8"/>
    </row>
    <row r="55" spans="1:1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37.944957152274227</v>
      </c>
      <c r="F55" s="11">
        <v>40.310138539042825</v>
      </c>
      <c r="G55" s="11">
        <v>42.741487419636485</v>
      </c>
      <c r="H55" s="11">
        <v>43.848050201703273</v>
      </c>
      <c r="I55" s="11">
        <v>46.839130892625228</v>
      </c>
      <c r="J55" s="5" t="str">
        <f t="shared" si="1"/>
        <v>Normal</v>
      </c>
      <c r="K55" s="8"/>
    </row>
    <row r="56" spans="1:1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13.766197575588688</v>
      </c>
      <c r="F56" s="11">
        <v>14.065055424314011</v>
      </c>
      <c r="G56" s="11">
        <v>14.386363636363637</v>
      </c>
      <c r="H56" s="11">
        <v>15.115436849253056</v>
      </c>
      <c r="I56" s="11">
        <v>19.124891335844683</v>
      </c>
      <c r="J56" s="5" t="str">
        <f t="shared" si="1"/>
        <v>Normal</v>
      </c>
      <c r="K56" s="8"/>
    </row>
    <row r="57" spans="1:1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41.823186528497409</v>
      </c>
      <c r="F57" s="11">
        <v>45.315764100915956</v>
      </c>
      <c r="G57" s="11">
        <v>44.968502665159107</v>
      </c>
      <c r="H57" s="11">
        <v>47.97785637398124</v>
      </c>
      <c r="I57" s="11">
        <v>53.815659068384534</v>
      </c>
      <c r="J57" s="5" t="str">
        <f t="shared" si="1"/>
        <v>Normal</v>
      </c>
      <c r="K57" s="8"/>
    </row>
    <row r="58" spans="1:1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48.556181007383579</v>
      </c>
      <c r="F58" s="11">
        <v>45.579751946928184</v>
      </c>
      <c r="G58" s="11">
        <v>44.441974210760335</v>
      </c>
      <c r="H58" s="11">
        <v>51.534276387377588</v>
      </c>
      <c r="I58" s="11">
        <v>68.004488745131695</v>
      </c>
      <c r="J58" s="5" t="str">
        <f t="shared" si="1"/>
        <v>Normal</v>
      </c>
      <c r="K58" s="8"/>
    </row>
    <row r="59" spans="1:1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10.699728260869565</v>
      </c>
      <c r="F59" s="11">
        <v>10.907704042715483</v>
      </c>
      <c r="G59" s="11">
        <v>11.268781302170282</v>
      </c>
      <c r="H59" s="11">
        <v>11.12904924016425</v>
      </c>
      <c r="I59" s="11">
        <v>13.719823189391365</v>
      </c>
      <c r="J59" s="5" t="str">
        <f t="shared" si="1"/>
        <v>Normal</v>
      </c>
      <c r="K59" s="8"/>
    </row>
    <row r="60" spans="1:1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65.865215865215859</v>
      </c>
      <c r="F60" s="11">
        <v>66.073730342871869</v>
      </c>
      <c r="G60" s="11">
        <v>66.123521681997374</v>
      </c>
      <c r="H60" s="11">
        <v>66.855404377588101</v>
      </c>
      <c r="I60" s="11">
        <v>76.342136381553019</v>
      </c>
      <c r="J60" s="5" t="str">
        <f t="shared" si="1"/>
        <v>Normal</v>
      </c>
      <c r="K60" s="8"/>
    </row>
    <row r="61" spans="1:1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81.696982224059539</v>
      </c>
      <c r="F61" s="11">
        <v>82.60404444751191</v>
      </c>
      <c r="G61" s="11">
        <v>82.72600236482856</v>
      </c>
      <c r="H61" s="11">
        <v>81.310017183867373</v>
      </c>
      <c r="I61" s="11">
        <v>80.122008446738619</v>
      </c>
      <c r="J61" s="5" t="str">
        <f t="shared" si="1"/>
        <v>Normal</v>
      </c>
      <c r="K61" s="8"/>
    </row>
    <row r="62" spans="1:1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87</v>
      </c>
      <c r="F62" s="11">
        <v>87</v>
      </c>
      <c r="G62" s="11">
        <v>87</v>
      </c>
      <c r="H62" s="11">
        <v>92</v>
      </c>
      <c r="I62" s="11">
        <v>87</v>
      </c>
      <c r="J62" s="5" t="str">
        <f t="shared" si="1"/>
        <v>Normal</v>
      </c>
      <c r="K62" s="8"/>
    </row>
    <row r="63" spans="1:1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17.850611900407934</v>
      </c>
      <c r="F63" s="11">
        <v>22.523403660751711</v>
      </c>
      <c r="G63" s="11">
        <v>24.466395314206295</v>
      </c>
      <c r="H63" s="11">
        <v>28.977436389822369</v>
      </c>
      <c r="I63" s="11">
        <v>35.562432723358448</v>
      </c>
      <c r="J63" s="5" t="str">
        <f t="shared" si="1"/>
        <v>Normal</v>
      </c>
      <c r="K63" s="8"/>
    </row>
    <row r="64" spans="1:1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66.162738995108938</v>
      </c>
      <c r="F64" s="11">
        <v>68.488745980707392</v>
      </c>
      <c r="G64" s="11">
        <v>67.366033456195069</v>
      </c>
      <c r="H64" s="11">
        <v>66.258428512453563</v>
      </c>
      <c r="I64" s="11">
        <v>60.189075630252098</v>
      </c>
      <c r="J64" s="5" t="str">
        <f t="shared" si="1"/>
        <v>Normal</v>
      </c>
      <c r="K64" s="8"/>
    </row>
    <row r="65" spans="1:1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11.868831062892568</v>
      </c>
      <c r="F65" s="11">
        <v>12.563543936092955</v>
      </c>
      <c r="G65" s="11">
        <v>12.730766017876535</v>
      </c>
      <c r="H65" s="11">
        <v>13.692660550458715</v>
      </c>
      <c r="I65" s="11">
        <v>15.690062245116978</v>
      </c>
      <c r="J65" s="5" t="str">
        <f t="shared" si="1"/>
        <v>Normal</v>
      </c>
      <c r="K65" s="8"/>
    </row>
    <row r="66" spans="1:1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20.854184214437893</v>
      </c>
      <c r="F66" s="11">
        <v>22.069207271270468</v>
      </c>
      <c r="G66" s="11">
        <v>22.301566914975599</v>
      </c>
      <c r="H66" s="11">
        <v>26.118481950015425</v>
      </c>
      <c r="I66" s="11">
        <v>31.687263556116012</v>
      </c>
      <c r="J66" s="5" t="str">
        <f t="shared" si="1"/>
        <v>Normal</v>
      </c>
      <c r="K66" s="8"/>
    </row>
    <row r="67" spans="1:1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11.654035719963963</v>
      </c>
      <c r="F67" s="11">
        <v>13.694317645206988</v>
      </c>
      <c r="G67" s="11">
        <v>13.928282555944998</v>
      </c>
      <c r="H67" s="11">
        <v>15.618320610687023</v>
      </c>
      <c r="I67" s="11">
        <v>18.278572474735146</v>
      </c>
      <c r="J67" s="5" t="str">
        <f t="shared" si="1"/>
        <v>Normal</v>
      </c>
      <c r="K67" s="8"/>
    </row>
    <row r="68" spans="1:1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27.032498668087374</v>
      </c>
      <c r="F68" s="11">
        <v>27.783332758680135</v>
      </c>
      <c r="G68" s="11">
        <v>26.963064295485633</v>
      </c>
      <c r="H68" s="11">
        <v>26.832447608543063</v>
      </c>
      <c r="I68" s="11">
        <v>29.128014842300558</v>
      </c>
      <c r="J68" s="5" t="str">
        <f t="shared" si="1"/>
        <v>Normal</v>
      </c>
      <c r="K68" s="8"/>
    </row>
    <row r="69" spans="1:1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86.183197061263186</v>
      </c>
      <c r="F69" s="11">
        <v>86.539348293882568</v>
      </c>
      <c r="G69" s="11">
        <v>85.905026822968409</v>
      </c>
      <c r="H69" s="11">
        <v>88.38387775785452</v>
      </c>
      <c r="I69" s="11">
        <v>98.174821330401315</v>
      </c>
      <c r="J69" s="5" t="str">
        <f t="shared" si="1"/>
        <v>Normal</v>
      </c>
      <c r="K69" s="8"/>
    </row>
    <row r="70" spans="1:1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14.538149044331474</v>
      </c>
      <c r="F70" s="11">
        <v>14.956590370955011</v>
      </c>
      <c r="G70" s="11">
        <v>15.173795269855001</v>
      </c>
      <c r="H70" s="11">
        <v>17.689120556001072</v>
      </c>
      <c r="I70" s="11">
        <v>21.240263630916719</v>
      </c>
      <c r="J70" s="5" t="str">
        <f t="shared" si="1"/>
        <v>Normal</v>
      </c>
      <c r="K70" s="8"/>
    </row>
    <row r="71" spans="1:1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58.079810351639672</v>
      </c>
      <c r="F71" s="11">
        <v>60.814588047384532</v>
      </c>
      <c r="G71" s="11">
        <v>61.789946873722926</v>
      </c>
      <c r="H71" s="11">
        <v>65.764331210191088</v>
      </c>
      <c r="I71" s="11">
        <v>70.882241575160919</v>
      </c>
      <c r="J71" s="5" t="str">
        <f t="shared" si="1"/>
        <v>Normal</v>
      </c>
      <c r="K71" s="8"/>
    </row>
    <row r="72" spans="1:1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75.246181452142324</v>
      </c>
      <c r="F72" s="11">
        <v>75.995477955030779</v>
      </c>
      <c r="G72" s="11">
        <v>76.360867910163691</v>
      </c>
      <c r="H72" s="11">
        <v>83.448468633949602</v>
      </c>
      <c r="I72" s="11">
        <v>94.034695019585897</v>
      </c>
      <c r="J72" s="5" t="str">
        <f t="shared" si="1"/>
        <v>Normal</v>
      </c>
      <c r="K72" s="8"/>
    </row>
    <row r="73" spans="1:1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67.000042378268418</v>
      </c>
      <c r="F73" s="11">
        <v>73.800961830076687</v>
      </c>
      <c r="G73" s="11">
        <v>75.174574753804833</v>
      </c>
      <c r="H73" s="11">
        <v>76.404352226720647</v>
      </c>
      <c r="I73" s="11">
        <v>82.963275968039341</v>
      </c>
      <c r="J73" s="5" t="str">
        <f t="shared" si="1"/>
        <v>Normal</v>
      </c>
      <c r="K73" s="8"/>
    </row>
    <row r="74" spans="1:1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14.245187129268624</v>
      </c>
      <c r="F74" s="11">
        <v>14.981621717373011</v>
      </c>
      <c r="G74" s="11">
        <v>15.742356073822423</v>
      </c>
      <c r="H74" s="11">
        <v>17.146291871354578</v>
      </c>
      <c r="I74" s="11">
        <v>21.446250147322658</v>
      </c>
      <c r="J74" s="5" t="str">
        <f t="shared" si="1"/>
        <v>Normal</v>
      </c>
      <c r="K74" s="8"/>
    </row>
    <row r="75" spans="1:1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7.2904349990665249</v>
      </c>
      <c r="F75" s="11">
        <v>8.1525690741638392</v>
      </c>
      <c r="G75" s="11">
        <v>8.7958405119369925</v>
      </c>
      <c r="H75" s="11">
        <v>9.7961676019888912</v>
      </c>
      <c r="I75" s="11">
        <v>12.518056199067892</v>
      </c>
      <c r="J75" s="5" t="str">
        <f t="shared" si="1"/>
        <v>Normal</v>
      </c>
      <c r="K75" s="8"/>
    </row>
    <row r="76" spans="1:1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14.686090364564075</v>
      </c>
      <c r="F76" s="11">
        <v>14.860029467480532</v>
      </c>
      <c r="G76" s="11">
        <v>14.549222797927461</v>
      </c>
      <c r="H76" s="11">
        <v>14.272924926461183</v>
      </c>
      <c r="I76" s="11">
        <v>17.447300028876697</v>
      </c>
      <c r="J76" s="5" t="str">
        <f t="shared" si="1"/>
        <v>Normal</v>
      </c>
      <c r="K76" s="8"/>
    </row>
    <row r="77" spans="1:1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29.525045980742181</v>
      </c>
      <c r="F77" s="11">
        <v>31.092524830109774</v>
      </c>
      <c r="G77" s="11">
        <v>31.096464949071301</v>
      </c>
      <c r="H77" s="11">
        <v>32.934465006261306</v>
      </c>
      <c r="I77" s="11">
        <v>39.321045506612521</v>
      </c>
      <c r="J77" s="5" t="str">
        <f t="shared" si="1"/>
        <v>Normal</v>
      </c>
      <c r="K77" s="8"/>
    </row>
    <row r="78" spans="1:1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51.45409617943357</v>
      </c>
      <c r="F78" s="11">
        <v>54.260837347165612</v>
      </c>
      <c r="G78" s="11">
        <v>54.463941380640193</v>
      </c>
      <c r="H78" s="11">
        <v>56.331116420223417</v>
      </c>
      <c r="I78" s="11">
        <v>63.601257296811852</v>
      </c>
      <c r="J78" s="5" t="str">
        <f t="shared" si="1"/>
        <v>Normal</v>
      </c>
      <c r="K78" s="8"/>
    </row>
    <row r="79" spans="1:1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20.301149121648397</v>
      </c>
      <c r="F79" s="11">
        <v>20.72149085313729</v>
      </c>
      <c r="G79" s="11">
        <v>21.672274992545894</v>
      </c>
      <c r="H79" s="11">
        <v>22.293258053802724</v>
      </c>
      <c r="I79" s="11">
        <v>25.546605293440738</v>
      </c>
      <c r="J79" s="5" t="str">
        <f t="shared" si="1"/>
        <v>Normal</v>
      </c>
      <c r="K79" s="8"/>
    </row>
    <row r="80" spans="1:1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25.080899520747142</v>
      </c>
      <c r="F80" s="11">
        <v>26.171875</v>
      </c>
      <c r="G80" s="11">
        <v>26.179333195278527</v>
      </c>
      <c r="H80" s="11">
        <v>27.834800600430036</v>
      </c>
      <c r="I80" s="11">
        <v>32.542171065687633</v>
      </c>
      <c r="J80" s="5" t="str">
        <f t="shared" si="1"/>
        <v>Normal</v>
      </c>
      <c r="K80" s="8"/>
    </row>
    <row r="81" spans="1:1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81.935270805812422</v>
      </c>
      <c r="F81" s="11">
        <v>85.977680737506063</v>
      </c>
      <c r="G81" s="11">
        <v>88.842700365813101</v>
      </c>
      <c r="H81" s="11">
        <v>92</v>
      </c>
      <c r="I81" s="11">
        <v>87</v>
      </c>
      <c r="J81" s="5" t="str">
        <f t="shared" ref="J81:J112" si="2">IF(AND(I81&lt;$M$21,I81&gt;$M$22),"Normal","Outliers")</f>
        <v>Normal</v>
      </c>
      <c r="K81" s="8"/>
    </row>
    <row r="82" spans="1:1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36.266006551518757</v>
      </c>
      <c r="F82" s="11">
        <v>38.100129477772981</v>
      </c>
      <c r="G82" s="11">
        <v>38.088741028708135</v>
      </c>
      <c r="H82" s="11">
        <v>39.223692326403672</v>
      </c>
      <c r="I82" s="11">
        <v>43.266344587061553</v>
      </c>
      <c r="J82" s="5" t="str">
        <f t="shared" si="2"/>
        <v>Normal</v>
      </c>
      <c r="K82" s="8"/>
    </row>
    <row r="83" spans="1:1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74.46912974100897</v>
      </c>
      <c r="F83" s="11">
        <v>78.314850530376091</v>
      </c>
      <c r="G83" s="11">
        <v>79.709082019313044</v>
      </c>
      <c r="H83" s="11">
        <v>82.698625136877965</v>
      </c>
      <c r="I83" s="11">
        <v>89.33629872410161</v>
      </c>
      <c r="J83" s="5" t="str">
        <f t="shared" si="2"/>
        <v>Normal</v>
      </c>
      <c r="K83" s="8"/>
    </row>
    <row r="84" spans="1:1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60.955717335376868</v>
      </c>
      <c r="F84" s="11">
        <v>64.753515347157631</v>
      </c>
      <c r="G84" s="11">
        <v>66.759064197804634</v>
      </c>
      <c r="H84" s="11">
        <v>72.057777534606345</v>
      </c>
      <c r="I84" s="11">
        <v>85.269899359560839</v>
      </c>
      <c r="J84" s="5" t="str">
        <f t="shared" si="2"/>
        <v>Normal</v>
      </c>
      <c r="K84" s="8"/>
    </row>
    <row r="85" spans="1:1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52.652317391518501</v>
      </c>
      <c r="F85" s="11">
        <v>61.677427562736554</v>
      </c>
      <c r="G85" s="11">
        <v>65.650671534750288</v>
      </c>
      <c r="H85" s="11">
        <v>73.321713956545494</v>
      </c>
      <c r="I85" s="11">
        <v>85.25828835774864</v>
      </c>
      <c r="J85" s="5" t="str">
        <f t="shared" si="2"/>
        <v>Normal</v>
      </c>
      <c r="K85" s="8"/>
    </row>
    <row r="86" spans="1:1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20.394041833931968</v>
      </c>
      <c r="F86" s="11">
        <v>22.047843973792471</v>
      </c>
      <c r="G86" s="11">
        <v>21.894846434148882</v>
      </c>
      <c r="H86" s="11">
        <v>23.9564961787184</v>
      </c>
      <c r="I86" s="11">
        <v>29.023531432497425</v>
      </c>
      <c r="J86" s="5" t="str">
        <f t="shared" si="2"/>
        <v>Normal</v>
      </c>
      <c r="K86" s="8"/>
    </row>
    <row r="87" spans="1:1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3.2896271755867672</v>
      </c>
      <c r="F87" s="11">
        <v>3.6162732295328981</v>
      </c>
      <c r="G87" s="11">
        <v>3.7665562913907285</v>
      </c>
      <c r="H87" s="11">
        <v>4.2285663146590293</v>
      </c>
      <c r="I87" s="11">
        <v>4.8580947159785772</v>
      </c>
      <c r="J87" s="5" t="str">
        <f t="shared" si="2"/>
        <v>Normal</v>
      </c>
      <c r="K87" s="8"/>
    </row>
    <row r="88" spans="1:1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36.697046228176127</v>
      </c>
      <c r="F88" s="11">
        <v>38.535077630822315</v>
      </c>
      <c r="G88" s="11">
        <v>38.921651221566975</v>
      </c>
      <c r="H88" s="11">
        <v>39.346696362286565</v>
      </c>
      <c r="I88" s="11">
        <v>43.458949742047906</v>
      </c>
      <c r="J88" s="5" t="str">
        <f t="shared" si="2"/>
        <v>Normal</v>
      </c>
      <c r="K88" s="8"/>
    </row>
    <row r="89" spans="1:1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30.142914080737913</v>
      </c>
      <c r="F89" s="11">
        <v>32.839103291713961</v>
      </c>
      <c r="G89" s="11">
        <v>32.81013751889985</v>
      </c>
      <c r="H89" s="11">
        <v>33.651702161279559</v>
      </c>
      <c r="I89" s="11">
        <v>36.430157033626571</v>
      </c>
      <c r="J89" s="5" t="str">
        <f t="shared" si="2"/>
        <v>Normal</v>
      </c>
      <c r="K89" s="8"/>
    </row>
    <row r="90" spans="1:1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34.62328767123288</v>
      </c>
      <c r="F90" s="11">
        <v>34.912043301759134</v>
      </c>
      <c r="G90" s="11">
        <v>35.805056989388184</v>
      </c>
      <c r="H90" s="11">
        <v>39.548090865152247</v>
      </c>
      <c r="I90" s="11">
        <v>44.759496395136125</v>
      </c>
      <c r="J90" s="5" t="str">
        <f t="shared" si="2"/>
        <v>Normal</v>
      </c>
      <c r="K90" s="8"/>
    </row>
    <row r="91" spans="1:1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32.458777242385395</v>
      </c>
      <c r="F91" s="11">
        <v>32.64279967819791</v>
      </c>
      <c r="G91" s="11">
        <v>32.718788599661472</v>
      </c>
      <c r="H91" s="11">
        <v>33.389521947272605</v>
      </c>
      <c r="I91" s="11">
        <v>36.424936386768451</v>
      </c>
      <c r="J91" s="5" t="str">
        <f t="shared" si="2"/>
        <v>Normal</v>
      </c>
      <c r="K91" s="8"/>
    </row>
    <row r="92" spans="1:1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36.945864926820668</v>
      </c>
      <c r="F92" s="11">
        <v>38.02337573049158</v>
      </c>
      <c r="G92" s="11">
        <v>38.231132889333658</v>
      </c>
      <c r="H92" s="11">
        <v>39.345573289793748</v>
      </c>
      <c r="I92" s="11">
        <v>42.350332594235034</v>
      </c>
      <c r="J92" s="5" t="str">
        <f t="shared" si="2"/>
        <v>Normal</v>
      </c>
      <c r="K92" s="8"/>
    </row>
    <row r="93" spans="1:1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2.0408163265306123</v>
      </c>
      <c r="F93" s="11">
        <v>2.6438997521343981</v>
      </c>
      <c r="G93" s="11">
        <v>2.9039338173223026</v>
      </c>
      <c r="H93" s="11">
        <v>4.5442294215945234</v>
      </c>
      <c r="I93" s="11">
        <v>6.5352531746453435</v>
      </c>
      <c r="J93" s="5" t="str">
        <f t="shared" si="2"/>
        <v>Normal</v>
      </c>
      <c r="K93" s="8"/>
    </row>
    <row r="94" spans="1:1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13.941769316909294</v>
      </c>
      <c r="F94" s="11">
        <v>14.51923076923077</v>
      </c>
      <c r="G94" s="11">
        <v>15.466727231433113</v>
      </c>
      <c r="H94" s="11">
        <v>16.559521170472181</v>
      </c>
      <c r="I94" s="11">
        <v>18.569768670117249</v>
      </c>
      <c r="J94" s="5" t="str">
        <f t="shared" si="2"/>
        <v>Normal</v>
      </c>
      <c r="K94" s="8"/>
    </row>
    <row r="95" spans="1:1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87.722586691658861</v>
      </c>
      <c r="F95" s="11">
        <v>89.490333919156413</v>
      </c>
      <c r="G95" s="11">
        <v>92.238912732474958</v>
      </c>
      <c r="H95" s="11">
        <v>92</v>
      </c>
      <c r="I95" s="11">
        <v>87</v>
      </c>
      <c r="J95" s="5" t="str">
        <f t="shared" si="2"/>
        <v>Normal</v>
      </c>
      <c r="K95" s="8"/>
    </row>
    <row r="96" spans="1:1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40.974501388538251</v>
      </c>
      <c r="F96" s="11">
        <v>44.279744539935344</v>
      </c>
      <c r="G96" s="11">
        <v>45.540607872446436</v>
      </c>
      <c r="H96" s="11">
        <v>45.517084971273057</v>
      </c>
      <c r="I96" s="11">
        <v>47.857958300787118</v>
      </c>
      <c r="J96" s="5" t="str">
        <f t="shared" si="2"/>
        <v>Normal</v>
      </c>
      <c r="K96" s="8"/>
    </row>
    <row r="97" spans="1:1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9.8610473880841578</v>
      </c>
      <c r="F97" s="11">
        <v>9.5755942642671545</v>
      </c>
      <c r="G97" s="11">
        <v>9.7646469704556829</v>
      </c>
      <c r="H97" s="11">
        <v>11.700425634678661</v>
      </c>
      <c r="I97" s="11">
        <v>13.654746439863722</v>
      </c>
      <c r="J97" s="5" t="str">
        <f t="shared" si="2"/>
        <v>Normal</v>
      </c>
      <c r="K97" s="8"/>
    </row>
    <row r="98" spans="1:1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24.85611810826591</v>
      </c>
      <c r="F98" s="11">
        <v>26.609228730014085</v>
      </c>
      <c r="G98" s="11">
        <v>26.468847747062302</v>
      </c>
      <c r="H98" s="11">
        <v>26.688338073953677</v>
      </c>
      <c r="I98" s="11">
        <v>32.751857717139728</v>
      </c>
      <c r="J98" s="5" t="str">
        <f t="shared" si="2"/>
        <v>Normal</v>
      </c>
      <c r="K98" s="8"/>
    </row>
    <row r="99" spans="1:11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26.135249918327339</v>
      </c>
      <c r="F99" s="11">
        <v>25.437547559517338</v>
      </c>
      <c r="G99" s="11">
        <v>24.680599660290969</v>
      </c>
      <c r="H99" s="11">
        <v>24.458728010825439</v>
      </c>
      <c r="I99" s="11">
        <v>24.429586835870307</v>
      </c>
      <c r="J99" s="5" t="str">
        <f t="shared" si="2"/>
        <v>Normal</v>
      </c>
      <c r="K99" s="8"/>
    </row>
    <row r="100" spans="1:1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38.357409356165697</v>
      </c>
      <c r="F100" s="11">
        <v>44.261030185414668</v>
      </c>
      <c r="G100" s="11">
        <v>45.666023166023166</v>
      </c>
      <c r="H100" s="11">
        <v>54.638984150523683</v>
      </c>
      <c r="I100" s="11">
        <v>60.006548073774965</v>
      </c>
      <c r="J100" s="5" t="str">
        <f t="shared" si="2"/>
        <v>Normal</v>
      </c>
      <c r="K100" s="8"/>
    </row>
    <row r="101" spans="1:1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61.811138722409012</v>
      </c>
      <c r="F101" s="11">
        <v>65.328017397607823</v>
      </c>
      <c r="G101" s="11">
        <v>66.746465175432036</v>
      </c>
      <c r="H101" s="11">
        <v>71.736311239193085</v>
      </c>
      <c r="I101" s="11">
        <v>80.214339008342932</v>
      </c>
      <c r="J101" s="5" t="str">
        <f t="shared" si="2"/>
        <v>Normal</v>
      </c>
      <c r="K101" s="8"/>
    </row>
    <row r="102" spans="1:1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74.8852908601867</v>
      </c>
      <c r="F102" s="11">
        <v>78.345781186919666</v>
      </c>
      <c r="G102" s="11">
        <v>78.653496230829219</v>
      </c>
      <c r="H102" s="11">
        <v>80.669972674830476</v>
      </c>
      <c r="I102" s="11">
        <v>85.571309424520436</v>
      </c>
      <c r="J102" s="5" t="str">
        <f t="shared" si="2"/>
        <v>Normal</v>
      </c>
      <c r="K102" s="8"/>
    </row>
    <row r="103" spans="1:1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0.60969708700280656</v>
      </c>
      <c r="F103" s="11">
        <v>0.6449803701626472</v>
      </c>
      <c r="G103" s="11">
        <v>0.63527180783817949</v>
      </c>
      <c r="H103" s="11">
        <v>0.68691802778201805</v>
      </c>
      <c r="I103" s="11">
        <v>1.0271903323262841</v>
      </c>
      <c r="J103" s="5" t="str">
        <f t="shared" si="2"/>
        <v>Normal</v>
      </c>
      <c r="K103" s="8"/>
    </row>
    <row r="104" spans="1:1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76.66015625</v>
      </c>
      <c r="F104" s="11">
        <v>79.432270916334659</v>
      </c>
      <c r="G104" s="11">
        <v>79.68509327400308</v>
      </c>
      <c r="H104" s="11">
        <v>83.222845486996434</v>
      </c>
      <c r="I104" s="11">
        <v>92.093023255813961</v>
      </c>
      <c r="J104" s="5" t="str">
        <f t="shared" si="2"/>
        <v>Normal</v>
      </c>
      <c r="K104" s="8"/>
    </row>
    <row r="105" spans="1:1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76.052104208416836</v>
      </c>
      <c r="F105" s="11">
        <v>80.077615279025238</v>
      </c>
      <c r="G105" s="11">
        <v>82.665836502540984</v>
      </c>
      <c r="H105" s="11">
        <v>86.612389716946751</v>
      </c>
      <c r="I105" s="11">
        <v>92.264024435670123</v>
      </c>
      <c r="J105" s="5" t="str">
        <f t="shared" si="2"/>
        <v>Normal</v>
      </c>
      <c r="K105" s="8"/>
    </row>
    <row r="106" spans="1:1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65.680068434559459</v>
      </c>
      <c r="F106" s="11">
        <v>70.306968008832143</v>
      </c>
      <c r="G106" s="11">
        <v>75.732061433685899</v>
      </c>
      <c r="H106" s="11">
        <v>81.102189416986675</v>
      </c>
      <c r="I106" s="11">
        <v>86.647111762941236</v>
      </c>
      <c r="J106" s="5" t="str">
        <f t="shared" si="2"/>
        <v>Normal</v>
      </c>
      <c r="K106" s="8"/>
    </row>
    <row r="107" spans="1:1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64.272559852670355</v>
      </c>
      <c r="F107" s="11">
        <v>67.628016480282511</v>
      </c>
      <c r="G107" s="11">
        <v>67.938783417280121</v>
      </c>
      <c r="H107" s="11">
        <v>69.591078066914505</v>
      </c>
      <c r="I107" s="11">
        <v>71.917463512833407</v>
      </c>
      <c r="J107" s="5" t="str">
        <f t="shared" si="2"/>
        <v>Normal</v>
      </c>
      <c r="K107" s="8"/>
    </row>
    <row r="108" spans="1:1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76.650563607085346</v>
      </c>
      <c r="F108" s="11">
        <v>80.68161751721702</v>
      </c>
      <c r="G108" s="11">
        <v>83.0703012912482</v>
      </c>
      <c r="H108" s="11">
        <v>92</v>
      </c>
      <c r="I108" s="11">
        <v>87</v>
      </c>
      <c r="J108" s="5" t="str">
        <f t="shared" si="2"/>
        <v>Normal</v>
      </c>
      <c r="K108" s="8"/>
    </row>
    <row r="109" spans="1:1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5.8214238888160486</v>
      </c>
      <c r="F109" s="11">
        <v>6.2781456953642385</v>
      </c>
      <c r="G109" s="11">
        <v>6.9813566045220155</v>
      </c>
      <c r="H109" s="11">
        <v>7.4226035061544193</v>
      </c>
      <c r="I109" s="11">
        <v>9.5561177552897885</v>
      </c>
      <c r="J109" s="5" t="str">
        <f t="shared" si="2"/>
        <v>Normal</v>
      </c>
      <c r="K109" s="8"/>
    </row>
    <row r="110" spans="1:1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2.4786200898680968</v>
      </c>
      <c r="F110" s="11">
        <v>2.3941855493800768</v>
      </c>
      <c r="G110" s="11">
        <v>2.6436452213784207</v>
      </c>
      <c r="H110" s="11">
        <v>2.7792804977008383</v>
      </c>
      <c r="I110" s="11">
        <v>4.7051322919987246</v>
      </c>
      <c r="J110" s="5" t="str">
        <f t="shared" si="2"/>
        <v>Normal</v>
      </c>
      <c r="K110" s="8"/>
    </row>
    <row r="111" spans="1:1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26.820262885836655</v>
      </c>
      <c r="F111" s="11">
        <v>25.890064054819007</v>
      </c>
      <c r="G111" s="11">
        <v>25.217790004585051</v>
      </c>
      <c r="H111" s="11">
        <v>27.246264312051231</v>
      </c>
      <c r="I111" s="11">
        <v>28.857871310660734</v>
      </c>
      <c r="J111" s="5" t="str">
        <f t="shared" si="2"/>
        <v>Normal</v>
      </c>
      <c r="K111" s="8"/>
    </row>
    <row r="112" spans="1:1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7.9682345754428825</v>
      </c>
      <c r="F112" s="11">
        <v>7.5286376407867239</v>
      </c>
      <c r="G112" s="11">
        <v>7.2298008865812742</v>
      </c>
      <c r="H112" s="11">
        <v>7.2794483543044004</v>
      </c>
      <c r="I112" s="11">
        <v>6.614163279917455</v>
      </c>
      <c r="J112" s="5" t="str">
        <f t="shared" si="2"/>
        <v>Normal</v>
      </c>
      <c r="K112" s="8"/>
    </row>
    <row r="113" spans="1:1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33.507116218890324</v>
      </c>
      <c r="F113" s="11">
        <v>38.590327322267235</v>
      </c>
      <c r="G113" s="11">
        <v>39.829933188038154</v>
      </c>
      <c r="H113" s="11">
        <v>41.171574237852461</v>
      </c>
      <c r="I113" s="11">
        <v>46.467770904011175</v>
      </c>
      <c r="J113" s="5" t="str">
        <f t="shared" ref="J113:J144" si="3">IF(AND(I113&lt;$M$21,I113&gt;$M$22),"Normal","Outliers")</f>
        <v>Normal</v>
      </c>
      <c r="K113" s="8"/>
    </row>
    <row r="114" spans="1:1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44.108867991141636</v>
      </c>
      <c r="F114" s="11">
        <v>44.678079642724228</v>
      </c>
      <c r="G114" s="11">
        <v>44.64364069454021</v>
      </c>
      <c r="H114" s="11">
        <v>47.332907814352147</v>
      </c>
      <c r="I114" s="11">
        <v>54.120814797471319</v>
      </c>
      <c r="J114" s="5" t="str">
        <f t="shared" si="3"/>
        <v>Normal</v>
      </c>
      <c r="K114" s="8"/>
    </row>
    <row r="115" spans="1:1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68.506254598969832</v>
      </c>
      <c r="F115" s="11">
        <v>73.706293706293707</v>
      </c>
      <c r="G115" s="11">
        <v>76.452417726030646</v>
      </c>
      <c r="H115" s="11">
        <v>81.380193180495752</v>
      </c>
      <c r="I115" s="11">
        <v>89.234475961011938</v>
      </c>
      <c r="J115" s="5" t="str">
        <f t="shared" si="3"/>
        <v>Normal</v>
      </c>
      <c r="K115" s="8"/>
    </row>
    <row r="116" spans="1:1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36.07941579187586</v>
      </c>
      <c r="F116" s="11">
        <v>39.485827290705338</v>
      </c>
      <c r="G116" s="11">
        <v>41.638570465273098</v>
      </c>
      <c r="H116" s="11">
        <v>45.301153353267836</v>
      </c>
      <c r="I116" s="11">
        <v>52.95576684580405</v>
      </c>
      <c r="J116" s="5" t="str">
        <f t="shared" si="3"/>
        <v>Normal</v>
      </c>
      <c r="K116" s="8"/>
    </row>
    <row r="117" spans="1:1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39.682719868320234</v>
      </c>
      <c r="F117" s="11">
        <v>41.045070644881207</v>
      </c>
      <c r="G117" s="11">
        <v>41.84691952199951</v>
      </c>
      <c r="H117" s="11">
        <v>43.929893480395862</v>
      </c>
      <c r="I117" s="11">
        <v>45.368868627536926</v>
      </c>
      <c r="J117" s="5" t="str">
        <f t="shared" si="3"/>
        <v>Normal</v>
      </c>
      <c r="K117" s="8"/>
    </row>
    <row r="118" spans="1:1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30.399284196398611</v>
      </c>
      <c r="F118" s="11">
        <v>33.024888321633696</v>
      </c>
      <c r="G118" s="11">
        <v>34.073066052548938</v>
      </c>
      <c r="H118" s="11">
        <v>34.216170847710529</v>
      </c>
      <c r="I118" s="11">
        <v>36.263736263736263</v>
      </c>
      <c r="J118" s="5" t="str">
        <f t="shared" si="3"/>
        <v>Normal</v>
      </c>
      <c r="K118" s="8"/>
    </row>
    <row r="119" spans="1:1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81.590639810426538</v>
      </c>
      <c r="F119" s="11">
        <v>85.020543537448646</v>
      </c>
      <c r="G119" s="11">
        <v>86.06394370506348</v>
      </c>
      <c r="H119" s="11">
        <v>89.917506874427133</v>
      </c>
      <c r="I119" s="11">
        <v>95.57229711868888</v>
      </c>
      <c r="J119" s="5" t="str">
        <f t="shared" si="3"/>
        <v>Normal</v>
      </c>
      <c r="K119" s="8"/>
    </row>
    <row r="120" spans="1:1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33.073840870062966</v>
      </c>
      <c r="F120" s="11">
        <v>33.775606506412039</v>
      </c>
      <c r="G120" s="11">
        <v>35.542570951585979</v>
      </c>
      <c r="H120" s="11">
        <v>37.347703842549201</v>
      </c>
      <c r="I120" s="11">
        <v>39.919996144392499</v>
      </c>
      <c r="J120" s="5" t="str">
        <f t="shared" si="3"/>
        <v>Normal</v>
      </c>
      <c r="K120" s="8"/>
    </row>
    <row r="121" spans="1:1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65.950039986827875</v>
      </c>
      <c r="F121" s="11">
        <v>69.808940158615712</v>
      </c>
      <c r="G121" s="11">
        <v>71.331103678929765</v>
      </c>
      <c r="H121" s="11">
        <v>74.365427170564502</v>
      </c>
      <c r="I121" s="11">
        <v>84.470165187099681</v>
      </c>
      <c r="J121" s="5" t="str">
        <f t="shared" si="3"/>
        <v>Normal</v>
      </c>
      <c r="K121" s="8"/>
    </row>
    <row r="122" spans="1:1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91.89716312056737</v>
      </c>
      <c r="F122" s="11">
        <v>96.818826868495748</v>
      </c>
      <c r="G122" s="11">
        <v>98.846728413504636</v>
      </c>
      <c r="H122" s="11">
        <v>92</v>
      </c>
      <c r="I122" s="11">
        <v>87</v>
      </c>
      <c r="J122" s="5" t="str">
        <f t="shared" si="3"/>
        <v>Normal</v>
      </c>
      <c r="K122" s="8"/>
    </row>
    <row r="123" spans="1:1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80.18498197209594</v>
      </c>
      <c r="F123" s="11">
        <v>85.302197802197796</v>
      </c>
      <c r="G123" s="11">
        <v>86.212167532864569</v>
      </c>
      <c r="H123" s="11">
        <v>89.344432882414154</v>
      </c>
      <c r="I123" s="11">
        <v>98.581516352824579</v>
      </c>
      <c r="J123" s="5" t="str">
        <f t="shared" si="3"/>
        <v>Normal</v>
      </c>
      <c r="K123" s="8"/>
    </row>
    <row r="124" spans="1:1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61.44007579346281</v>
      </c>
      <c r="F124" s="11">
        <v>62.74718588378461</v>
      </c>
      <c r="G124" s="11">
        <v>63.768115942028977</v>
      </c>
      <c r="H124" s="11">
        <v>66.22858830478441</v>
      </c>
      <c r="I124" s="11">
        <v>72.681997949318884</v>
      </c>
      <c r="J124" s="5" t="str">
        <f t="shared" si="3"/>
        <v>Normal</v>
      </c>
      <c r="K124" s="8"/>
    </row>
    <row r="125" spans="1:1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81.057871810827635</v>
      </c>
      <c r="F125" s="11">
        <v>84.071878247050918</v>
      </c>
      <c r="G125" s="11">
        <v>85.288616575298292</v>
      </c>
      <c r="H125" s="11">
        <v>90.13976583093239</v>
      </c>
      <c r="I125" s="11">
        <v>98.440346712306081</v>
      </c>
      <c r="J125" s="5" t="str">
        <f t="shared" si="3"/>
        <v>Normal</v>
      </c>
      <c r="K125" s="8"/>
    </row>
    <row r="126" spans="1:1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7.256317689530686</v>
      </c>
      <c r="F126" s="11">
        <v>7.5379577255135457</v>
      </c>
      <c r="G126" s="11">
        <v>7.2715061969595212</v>
      </c>
      <c r="H126" s="11">
        <v>7.3824279985417425</v>
      </c>
      <c r="I126" s="11">
        <v>8.473389355742297</v>
      </c>
      <c r="J126" s="5" t="str">
        <f t="shared" si="3"/>
        <v>Normal</v>
      </c>
      <c r="K126" s="8"/>
    </row>
    <row r="127" spans="1:1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21.761658031088082</v>
      </c>
      <c r="F127" s="11">
        <v>21.955835962145109</v>
      </c>
      <c r="G127" s="11">
        <v>21.930311929518215</v>
      </c>
      <c r="H127" s="11">
        <v>21.861455961213547</v>
      </c>
      <c r="I127" s="11">
        <v>21.043239533287579</v>
      </c>
      <c r="J127" s="5" t="str">
        <f t="shared" si="3"/>
        <v>Normal</v>
      </c>
      <c r="K127" s="8"/>
    </row>
    <row r="128" spans="1:1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74.500946218179593</v>
      </c>
      <c r="F128" s="11">
        <v>75.763968416611419</v>
      </c>
      <c r="G128" s="11">
        <v>75.703703703703709</v>
      </c>
      <c r="H128" s="11">
        <v>81.421446384039896</v>
      </c>
      <c r="I128" s="11">
        <v>91.112369091423716</v>
      </c>
      <c r="J128" s="5" t="str">
        <f t="shared" si="3"/>
        <v>Normal</v>
      </c>
      <c r="K128" s="8"/>
    </row>
    <row r="129" spans="1:1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19.321394910461827</v>
      </c>
      <c r="F129" s="11">
        <v>19.088550938405984</v>
      </c>
      <c r="G129" s="11">
        <v>18.668296312041662</v>
      </c>
      <c r="H129" s="11">
        <v>22.093782045306238</v>
      </c>
      <c r="I129" s="11">
        <v>26.519950637597695</v>
      </c>
      <c r="J129" s="5" t="str">
        <f t="shared" si="3"/>
        <v>Normal</v>
      </c>
      <c r="K129" s="8"/>
    </row>
    <row r="130" spans="1:1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50.538160979421718</v>
      </c>
      <c r="F130" s="11">
        <v>53.000570875425055</v>
      </c>
      <c r="G130" s="11">
        <v>53.567435817377905</v>
      </c>
      <c r="H130" s="11">
        <v>55.821045831116514</v>
      </c>
      <c r="I130" s="11">
        <v>58.868481917142823</v>
      </c>
      <c r="J130" s="5" t="str">
        <f t="shared" si="3"/>
        <v>Normal</v>
      </c>
      <c r="K130" s="8"/>
    </row>
    <row r="131" spans="1:1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85.499355208482584</v>
      </c>
      <c r="F131" s="11">
        <v>77.652205614290921</v>
      </c>
      <c r="G131" s="11">
        <v>91.193306913254062</v>
      </c>
      <c r="H131" s="11">
        <v>92</v>
      </c>
      <c r="I131" s="11">
        <v>87</v>
      </c>
      <c r="J131" s="5" t="str">
        <f t="shared" si="3"/>
        <v>Normal</v>
      </c>
      <c r="K131" s="8"/>
    </row>
    <row r="132" spans="1:1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63.166458751423768</v>
      </c>
      <c r="F132" s="11">
        <v>63.754273620231181</v>
      </c>
      <c r="G132" s="11">
        <v>64.53322917247921</v>
      </c>
      <c r="H132" s="11">
        <v>69.500211327134409</v>
      </c>
      <c r="I132" s="11">
        <v>83.72191407351697</v>
      </c>
      <c r="J132" s="5" t="str">
        <f t="shared" si="3"/>
        <v>Normal</v>
      </c>
      <c r="K132" s="8"/>
    </row>
    <row r="133" spans="1:1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72.606255012028868</v>
      </c>
      <c r="F133" s="11">
        <v>74.13874469089194</v>
      </c>
      <c r="G133" s="11">
        <v>74.623055444754684</v>
      </c>
      <c r="H133" s="11">
        <v>77.614289086474159</v>
      </c>
      <c r="I133" s="11">
        <v>87.24466974802445</v>
      </c>
      <c r="J133" s="5" t="str">
        <f t="shared" si="3"/>
        <v>Normal</v>
      </c>
      <c r="K133" s="8"/>
    </row>
    <row r="134" spans="1:1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73.106319093762792</v>
      </c>
      <c r="F134" s="11">
        <v>76.881425633995889</v>
      </c>
      <c r="G134" s="11">
        <v>77.561912894961566</v>
      </c>
      <c r="H134" s="11">
        <v>84.935593220338973</v>
      </c>
      <c r="I134" s="11">
        <v>97.438752783964361</v>
      </c>
      <c r="J134" s="5" t="str">
        <f t="shared" si="3"/>
        <v>Normal</v>
      </c>
      <c r="K134" s="8"/>
    </row>
    <row r="135" spans="1:1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31.521158037586872</v>
      </c>
      <c r="F135" s="11">
        <v>34.131736526946113</v>
      </c>
      <c r="G135" s="11">
        <v>34.957600827300936</v>
      </c>
      <c r="H135" s="11">
        <v>37.47545008183306</v>
      </c>
      <c r="I135" s="11">
        <v>51.441386184160088</v>
      </c>
      <c r="J135" s="5" t="str">
        <f t="shared" si="3"/>
        <v>Normal</v>
      </c>
      <c r="K135" s="8"/>
    </row>
    <row r="136" spans="1:1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7.4579263604522019</v>
      </c>
      <c r="F136" s="11">
        <v>11.139439637635954</v>
      </c>
      <c r="G136" s="11">
        <v>12.327057975434608</v>
      </c>
      <c r="H136" s="11">
        <v>14.238866498109996</v>
      </c>
      <c r="I136" s="11">
        <v>16.022968077107116</v>
      </c>
      <c r="J136" s="5" t="str">
        <f t="shared" si="3"/>
        <v>Normal</v>
      </c>
      <c r="K136" s="8"/>
    </row>
    <row r="137" spans="1:1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63.290196443534121</v>
      </c>
      <c r="F137" s="11">
        <v>65.967324346040527</v>
      </c>
      <c r="G137" s="11">
        <v>68.22878897751994</v>
      </c>
      <c r="H137" s="11">
        <v>71.716469770674081</v>
      </c>
      <c r="I137" s="11">
        <v>78.56438085841144</v>
      </c>
      <c r="J137" s="5" t="str">
        <f t="shared" si="3"/>
        <v>Normal</v>
      </c>
      <c r="K137" s="8"/>
    </row>
    <row r="138" spans="1:1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56.604158173664899</v>
      </c>
      <c r="F138" s="11">
        <v>59.362224039247749</v>
      </c>
      <c r="G138" s="11">
        <v>61.00529858227123</v>
      </c>
      <c r="H138" s="11">
        <v>65.054445854766513</v>
      </c>
      <c r="I138" s="11">
        <v>74.708652148322543</v>
      </c>
      <c r="J138" s="5" t="str">
        <f t="shared" si="3"/>
        <v>Normal</v>
      </c>
      <c r="K138" s="8"/>
    </row>
    <row r="139" spans="1:1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57.087019131865866</v>
      </c>
      <c r="F139" s="11">
        <v>59.296781883194285</v>
      </c>
      <c r="G139" s="11">
        <v>60.096057634580745</v>
      </c>
      <c r="H139" s="11">
        <v>73.390804597701148</v>
      </c>
      <c r="I139" s="11">
        <v>87.719298245614027</v>
      </c>
      <c r="J139" s="5" t="str">
        <f t="shared" si="3"/>
        <v>Normal</v>
      </c>
      <c r="K139" s="8"/>
    </row>
    <row r="140" spans="1:1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70.581469648562305</v>
      </c>
      <c r="F140" s="11">
        <v>72.674157303370791</v>
      </c>
      <c r="G140" s="11">
        <v>75.776316646051683</v>
      </c>
      <c r="H140" s="11">
        <v>83.080453907943379</v>
      </c>
      <c r="I140" s="11">
        <v>96.537421100090171</v>
      </c>
      <c r="J140" s="5" t="str">
        <f t="shared" si="3"/>
        <v>Normal</v>
      </c>
      <c r="K140" s="8"/>
    </row>
    <row r="141" spans="1:1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22.334801762114537</v>
      </c>
      <c r="F141" s="11">
        <v>21.332412840869868</v>
      </c>
      <c r="G141" s="11">
        <v>20.927163969035888</v>
      </c>
      <c r="H141" s="11">
        <v>23.911570387938337</v>
      </c>
      <c r="I141" s="11">
        <v>29.694882677985106</v>
      </c>
      <c r="J141" s="5" t="str">
        <f t="shared" si="3"/>
        <v>Normal</v>
      </c>
      <c r="K141" s="8"/>
    </row>
    <row r="142" spans="1:1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36.960665395945242</v>
      </c>
      <c r="F142" s="11">
        <v>40.485625158081106</v>
      </c>
      <c r="G142" s="11">
        <v>40.667651916891245</v>
      </c>
      <c r="H142" s="11">
        <v>43.568464730290458</v>
      </c>
      <c r="I142" s="11">
        <v>52.00942461645559</v>
      </c>
      <c r="J142" s="5" t="str">
        <f t="shared" si="3"/>
        <v>Normal</v>
      </c>
      <c r="K142" s="8"/>
    </row>
    <row r="143" spans="1:1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26.493264799716414</v>
      </c>
      <c r="F143" s="11">
        <v>27.913373793826135</v>
      </c>
      <c r="G143" s="11">
        <v>29.342437157519353</v>
      </c>
      <c r="H143" s="11">
        <v>30.835952231301068</v>
      </c>
      <c r="I143" s="11">
        <v>36.602954289923623</v>
      </c>
      <c r="J143" s="5" t="str">
        <f t="shared" si="3"/>
        <v>Normal</v>
      </c>
      <c r="K143" s="8"/>
    </row>
    <row r="144" spans="1:1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82.798608426749126</v>
      </c>
      <c r="F144" s="11">
        <v>86.335877862595424</v>
      </c>
      <c r="G144" s="11">
        <v>90.46875</v>
      </c>
      <c r="H144" s="11">
        <v>92</v>
      </c>
      <c r="I144" s="11">
        <v>87</v>
      </c>
      <c r="J144" s="5" t="str">
        <f t="shared" si="3"/>
        <v>Normal</v>
      </c>
      <c r="K144" s="8"/>
    </row>
    <row r="145" spans="1:1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26.398044589289682</v>
      </c>
      <c r="F145" s="11">
        <v>27.657716655752019</v>
      </c>
      <c r="G145" s="11">
        <v>28.285968028419184</v>
      </c>
      <c r="H145" s="11">
        <v>32.271171941830623</v>
      </c>
      <c r="I145" s="11">
        <v>41.16292099856814</v>
      </c>
      <c r="J145" s="5" t="str">
        <f t="shared" ref="J145:J160" si="4">IF(AND(I145&lt;$M$21,I145&gt;$M$22),"Normal","Outliers")</f>
        <v>Normal</v>
      </c>
      <c r="K145" s="8"/>
    </row>
    <row r="146" spans="1:1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69.437098602191156</v>
      </c>
      <c r="F146" s="11">
        <v>67.594421130585033</v>
      </c>
      <c r="G146" s="11">
        <v>66.716473664549866</v>
      </c>
      <c r="H146" s="11">
        <v>70.163703573314564</v>
      </c>
      <c r="I146" s="11">
        <v>82.13491887086019</v>
      </c>
      <c r="J146" s="5" t="str">
        <f t="shared" si="4"/>
        <v>Normal</v>
      </c>
      <c r="K146" s="8"/>
    </row>
    <row r="147" spans="1:1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31.18770764119601</v>
      </c>
      <c r="F147" s="11">
        <v>32.071331223579961</v>
      </c>
      <c r="G147" s="11">
        <v>32.85300574524733</v>
      </c>
      <c r="H147" s="11">
        <v>34.543967460984128</v>
      </c>
      <c r="I147" s="11">
        <v>38.880757313665484</v>
      </c>
      <c r="J147" s="5" t="str">
        <f t="shared" si="4"/>
        <v>Normal</v>
      </c>
      <c r="K147" s="8"/>
    </row>
    <row r="148" spans="1:1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89.911851126346718</v>
      </c>
      <c r="F148" s="11">
        <v>95.914458984998404</v>
      </c>
      <c r="G148" s="11">
        <v>97.482322691236348</v>
      </c>
      <c r="H148" s="11">
        <v>92</v>
      </c>
      <c r="I148" s="11">
        <v>87</v>
      </c>
      <c r="J148" s="5" t="str">
        <f t="shared" si="4"/>
        <v>Normal</v>
      </c>
      <c r="K148" s="8"/>
    </row>
    <row r="149" spans="1:1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83.638743455497377</v>
      </c>
      <c r="F149" s="11">
        <v>84.391408114558473</v>
      </c>
      <c r="G149" s="11">
        <v>86.658506731946147</v>
      </c>
      <c r="H149" s="11">
        <v>88.924930491195553</v>
      </c>
      <c r="I149" s="11">
        <v>99.044563777111378</v>
      </c>
      <c r="J149" s="5" t="str">
        <f t="shared" si="4"/>
        <v>Normal</v>
      </c>
      <c r="K149" s="8"/>
    </row>
    <row r="150" spans="1:1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42.243349705782229</v>
      </c>
      <c r="F150" s="11">
        <v>48.649989369995041</v>
      </c>
      <c r="G150" s="11">
        <v>50.51481301602719</v>
      </c>
      <c r="H150" s="11">
        <v>54.833114569660601</v>
      </c>
      <c r="I150" s="11">
        <v>66.77504990430721</v>
      </c>
      <c r="J150" s="5" t="str">
        <f t="shared" si="4"/>
        <v>Normal</v>
      </c>
      <c r="K150" s="8"/>
    </row>
    <row r="151" spans="1:1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28.637025917259042</v>
      </c>
      <c r="F151" s="11">
        <v>31.684334511189633</v>
      </c>
      <c r="G151" s="11">
        <v>34.584092828880095</v>
      </c>
      <c r="H151" s="11">
        <v>35.272991577237164</v>
      </c>
      <c r="I151" s="11">
        <v>35.176381287203867</v>
      </c>
      <c r="J151" s="5" t="str">
        <f t="shared" si="4"/>
        <v>Normal</v>
      </c>
      <c r="K151" s="8"/>
    </row>
    <row r="152" spans="1:1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3.5401598781880468</v>
      </c>
      <c r="F152" s="11">
        <v>3.9346079246328625</v>
      </c>
      <c r="G152" s="11">
        <v>3.7989145958297632</v>
      </c>
      <c r="H152" s="11">
        <v>3.754761472882278</v>
      </c>
      <c r="I152" s="11">
        <v>4.1511309967685808</v>
      </c>
      <c r="J152" s="5" t="str">
        <f t="shared" si="4"/>
        <v>Normal</v>
      </c>
      <c r="K152" s="8"/>
    </row>
    <row r="153" spans="1:1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60.663930037479915</v>
      </c>
      <c r="F153" s="11">
        <v>62.502865001145999</v>
      </c>
      <c r="G153" s="11">
        <v>63.536518396485455</v>
      </c>
      <c r="H153" s="11">
        <v>66.513032422123331</v>
      </c>
      <c r="I153" s="11">
        <v>70.763295673739322</v>
      </c>
      <c r="J153" s="5" t="str">
        <f t="shared" si="4"/>
        <v>Normal</v>
      </c>
      <c r="K153" s="8"/>
    </row>
    <row r="154" spans="1:1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91.149630109617149</v>
      </c>
      <c r="F154" s="11">
        <v>96.635914807740818</v>
      </c>
      <c r="G154" s="11">
        <v>97.911923141000727</v>
      </c>
      <c r="H154" s="11">
        <v>92</v>
      </c>
      <c r="I154" s="11">
        <v>87</v>
      </c>
      <c r="J154" s="5" t="str">
        <f t="shared" si="4"/>
        <v>Normal</v>
      </c>
      <c r="K154" s="8"/>
    </row>
    <row r="155" spans="1:1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65.610829992771244</v>
      </c>
      <c r="F155" s="11">
        <v>71.186440677966104</v>
      </c>
      <c r="G155" s="11">
        <v>73.647153490243412</v>
      </c>
      <c r="H155" s="11">
        <v>80.089652596189765</v>
      </c>
      <c r="I155" s="11">
        <v>97.104712884027663</v>
      </c>
      <c r="J155" s="5" t="str">
        <f t="shared" si="4"/>
        <v>Normal</v>
      </c>
      <c r="K155" s="8"/>
    </row>
    <row r="156" spans="1:1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3.5576151207764721</v>
      </c>
      <c r="F156" s="11">
        <v>3.4623145820795127</v>
      </c>
      <c r="G156" s="11">
        <v>3.6090063561604482</v>
      </c>
      <c r="H156" s="11">
        <v>3.8927514283747509</v>
      </c>
      <c r="I156" s="11">
        <v>4.1281299345815476</v>
      </c>
      <c r="J156" s="5" t="str">
        <f t="shared" si="4"/>
        <v>Normal</v>
      </c>
      <c r="K156" s="8"/>
    </row>
    <row r="157" spans="1:1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40.478761143844281</v>
      </c>
      <c r="F157" s="11">
        <v>40.649061597690093</v>
      </c>
      <c r="G157" s="11">
        <v>39.971360084674536</v>
      </c>
      <c r="H157" s="11">
        <v>44.824096672420978</v>
      </c>
      <c r="I157" s="11">
        <v>55.969625256807007</v>
      </c>
      <c r="J157" s="5" t="str">
        <f t="shared" si="4"/>
        <v>Normal</v>
      </c>
      <c r="K157" s="8"/>
    </row>
    <row r="158" spans="1:1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22.440203621487182</v>
      </c>
      <c r="F158" s="11">
        <v>22.492676802901382</v>
      </c>
      <c r="G158" s="11">
        <v>22.151691948658108</v>
      </c>
      <c r="H158" s="11">
        <v>22.725401399752982</v>
      </c>
      <c r="I158" s="11">
        <v>23.88757254961633</v>
      </c>
      <c r="J158" s="5" t="str">
        <f t="shared" si="4"/>
        <v>Normal</v>
      </c>
      <c r="K158" s="8"/>
    </row>
    <row r="159" spans="1:1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23.885480572597135</v>
      </c>
      <c r="F159" s="11">
        <v>24.723200805234022</v>
      </c>
      <c r="G159" s="11">
        <v>26.050753370341003</v>
      </c>
      <c r="H159" s="11">
        <v>33.195382269658026</v>
      </c>
      <c r="I159" s="11">
        <v>52.410265302583667</v>
      </c>
      <c r="J159" s="5" t="str">
        <f t="shared" si="4"/>
        <v>Normal</v>
      </c>
      <c r="K159" s="8"/>
    </row>
    <row r="160" spans="1:1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32.155009451795841</v>
      </c>
      <c r="F160" s="11">
        <v>33.421162113437802</v>
      </c>
      <c r="G160" s="11">
        <v>36.005719733079125</v>
      </c>
      <c r="H160" s="11">
        <v>37.903048914235576</v>
      </c>
      <c r="I160" s="11">
        <v>41.392275264896888</v>
      </c>
      <c r="J160" s="5" t="str">
        <f t="shared" si="4"/>
        <v>Normal</v>
      </c>
      <c r="K160" s="8"/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K11" sqref="K1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5" width="9.85546875" style="1" customWidth="1"/>
    <col min="6" max="9" width="9.140625" style="1"/>
    <col min="10" max="10" width="10.85546875" style="1" bestFit="1" customWidth="1"/>
    <col min="11" max="11" width="9.140625" style="1"/>
    <col min="12" max="12" width="12.42578125" style="1" bestFit="1" customWidth="1"/>
    <col min="13" max="16384" width="9.140625" style="1"/>
  </cols>
  <sheetData>
    <row r="1" spans="1:14" x14ac:dyDescent="0.2">
      <c r="A1" s="1" t="s">
        <v>185</v>
      </c>
      <c r="N1" s="1" t="s">
        <v>188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175</v>
      </c>
    </row>
    <row r="4" spans="1:14" x14ac:dyDescent="0.2">
      <c r="A4" s="2"/>
      <c r="B4" s="2"/>
      <c r="C4" s="2"/>
      <c r="D4" s="4" t="s">
        <v>4</v>
      </c>
      <c r="E4" s="13">
        <v>5.8920349503526923</v>
      </c>
      <c r="F4" s="12">
        <v>6.9862918228983402</v>
      </c>
      <c r="G4" s="12">
        <v>7.6595617721100826</v>
      </c>
      <c r="H4" s="12">
        <v>8.536853292700112</v>
      </c>
      <c r="I4" s="12">
        <v>10.859230267063083</v>
      </c>
      <c r="L4" s="5" t="s">
        <v>176</v>
      </c>
      <c r="M4" s="7">
        <v>100</v>
      </c>
    </row>
    <row r="5" spans="1:14" x14ac:dyDescent="0.2">
      <c r="A5" s="2"/>
      <c r="B5" s="2"/>
      <c r="C5" s="2"/>
      <c r="D5" s="4" t="s">
        <v>5</v>
      </c>
      <c r="E5" s="13">
        <v>1.619385804034807</v>
      </c>
      <c r="F5" s="12">
        <v>1.5497508807771687</v>
      </c>
      <c r="G5" s="12">
        <v>1.5622992522547987</v>
      </c>
      <c r="H5" s="12">
        <v>1.6193456569770643</v>
      </c>
      <c r="I5" s="12">
        <v>1.8326973464399388</v>
      </c>
    </row>
    <row r="6" spans="1:14" x14ac:dyDescent="0.2">
      <c r="A6" s="2"/>
      <c r="B6" s="2"/>
      <c r="C6" s="2"/>
      <c r="D6" s="4" t="s">
        <v>6</v>
      </c>
      <c r="E6" s="13">
        <v>1.4421751860388017</v>
      </c>
      <c r="F6" s="12">
        <v>1.4988205337253939</v>
      </c>
      <c r="G6" s="12">
        <v>1.465633522699302</v>
      </c>
      <c r="H6" s="12">
        <v>1.5673353788057589</v>
      </c>
      <c r="I6" s="12">
        <v>2.1009545596766497</v>
      </c>
    </row>
    <row r="7" spans="1:14" x14ac:dyDescent="0.2">
      <c r="A7" s="2"/>
      <c r="B7" s="2"/>
      <c r="C7" s="2"/>
      <c r="D7" s="4" t="s">
        <v>7</v>
      </c>
      <c r="E7" s="13">
        <v>7.0922619934630777</v>
      </c>
      <c r="F7" s="12">
        <v>8.2190628417599054</v>
      </c>
      <c r="G7" s="12">
        <v>8.9356681372844431</v>
      </c>
      <c r="H7" s="12">
        <v>10.465508347334415</v>
      </c>
      <c r="I7" s="12">
        <v>12.078088298034062</v>
      </c>
    </row>
    <row r="8" spans="1:14" x14ac:dyDescent="0.2">
      <c r="A8" s="2"/>
      <c r="B8" s="2"/>
      <c r="C8" s="2"/>
      <c r="D8" s="4" t="s">
        <v>8</v>
      </c>
      <c r="E8" s="13">
        <v>23.94778093168792</v>
      </c>
      <c r="F8" s="12">
        <v>27.198134174783924</v>
      </c>
      <c r="G8" s="12">
        <v>29.701631788317055</v>
      </c>
      <c r="H8" s="12">
        <v>32.323728688886341</v>
      </c>
      <c r="I8" s="12">
        <v>40.64849875156338</v>
      </c>
    </row>
    <row r="9" spans="1:14" x14ac:dyDescent="0.2">
      <c r="A9" s="2"/>
      <c r="B9" s="2"/>
      <c r="C9" s="2"/>
      <c r="D9" s="4" t="s">
        <v>9</v>
      </c>
      <c r="E9" s="13">
        <v>0.93729261375640327</v>
      </c>
      <c r="F9" s="12">
        <v>0.87205695979294429</v>
      </c>
      <c r="G9" s="12">
        <v>0.82926317681958472</v>
      </c>
      <c r="H9" s="12">
        <v>0.85071804054394173</v>
      </c>
      <c r="I9" s="12">
        <v>1.0637063820194226</v>
      </c>
    </row>
    <row r="10" spans="1:14" x14ac:dyDescent="0.2">
      <c r="A10" s="2"/>
      <c r="B10" s="2"/>
      <c r="C10" s="2"/>
      <c r="D10" s="4" t="s">
        <v>10</v>
      </c>
      <c r="E10" s="13">
        <v>3.3230056521782165</v>
      </c>
      <c r="F10" s="12">
        <v>3.7456373911477372</v>
      </c>
      <c r="G10" s="12">
        <v>3.774745050989802</v>
      </c>
      <c r="H10" s="12">
        <v>3.9651671576057423</v>
      </c>
      <c r="I10" s="12">
        <v>4.4719684249547527</v>
      </c>
    </row>
    <row r="11" spans="1:14" x14ac:dyDescent="0.2">
      <c r="A11" s="2"/>
      <c r="B11" s="2"/>
      <c r="C11" s="2"/>
      <c r="D11" s="4" t="s">
        <v>11</v>
      </c>
      <c r="E11" s="13">
        <v>0.76415706913639314</v>
      </c>
      <c r="F11" s="12">
        <v>0.71948207969031563</v>
      </c>
      <c r="G11" s="12">
        <v>0.69662825647933757</v>
      </c>
      <c r="H11" s="12">
        <v>0.72226026506713359</v>
      </c>
      <c r="I11" s="12">
        <v>0.76728656826256647</v>
      </c>
    </row>
    <row r="12" spans="1:14" x14ac:dyDescent="0.2">
      <c r="A12" s="2"/>
      <c r="B12" s="2"/>
      <c r="C12" s="2"/>
      <c r="D12" s="4" t="s">
        <v>12</v>
      </c>
      <c r="E12" s="13">
        <v>1.0447041053934423</v>
      </c>
      <c r="F12" s="12">
        <v>1.0393731381945344</v>
      </c>
      <c r="G12" s="12">
        <v>1.0894063485680159</v>
      </c>
      <c r="H12" s="12">
        <v>1.0995367006342027</v>
      </c>
      <c r="I12" s="12">
        <v>1.2422928838749629</v>
      </c>
    </row>
    <row r="13" spans="1:14" x14ac:dyDescent="0.2">
      <c r="A13" s="2"/>
      <c r="B13" s="2"/>
      <c r="C13" s="2"/>
      <c r="D13" s="4" t="s">
        <v>13</v>
      </c>
      <c r="E13" s="13">
        <v>1.215460340853366</v>
      </c>
      <c r="F13" s="12">
        <v>1.2639620707860166</v>
      </c>
      <c r="G13" s="12">
        <v>1.3151470203988989</v>
      </c>
      <c r="H13" s="12">
        <v>1.6291687256078498</v>
      </c>
      <c r="I13" s="12">
        <v>2.0395701310536265</v>
      </c>
    </row>
    <row r="14" spans="1:14" x14ac:dyDescent="0.2">
      <c r="A14" s="2"/>
      <c r="B14" s="2"/>
      <c r="C14" s="2"/>
      <c r="D14" s="4" t="s">
        <v>14</v>
      </c>
      <c r="E14" s="13">
        <v>0.45273953617296497</v>
      </c>
      <c r="F14" s="12">
        <v>0.43516296179986991</v>
      </c>
      <c r="G14" s="12">
        <v>0.4565718677940046</v>
      </c>
      <c r="H14" s="12">
        <v>0.50685312230300017</v>
      </c>
      <c r="I14" s="12">
        <v>0.60244475970227573</v>
      </c>
    </row>
    <row r="15" spans="1:14" x14ac:dyDescent="0.2">
      <c r="A15" s="2"/>
      <c r="B15" s="2"/>
      <c r="C15" s="2"/>
      <c r="D15" s="4" t="s">
        <v>15</v>
      </c>
      <c r="E15" s="13">
        <v>1.1078434936676891</v>
      </c>
      <c r="F15" s="12">
        <v>1.1083606313281715</v>
      </c>
      <c r="G15" s="12">
        <v>1.1486816267692763</v>
      </c>
      <c r="H15" s="12">
        <v>1.1982342959100343</v>
      </c>
      <c r="I15" s="12">
        <v>1.4327658430996937</v>
      </c>
      <c r="L15" s="10" t="s">
        <v>177</v>
      </c>
    </row>
    <row r="16" spans="1:14" x14ac:dyDescent="0.2">
      <c r="A16" s="2"/>
      <c r="B16" s="2"/>
      <c r="C16" s="2"/>
      <c r="D16" s="4" t="s">
        <v>16</v>
      </c>
      <c r="E16" s="13">
        <v>2.8301637262940726</v>
      </c>
      <c r="F16" s="12">
        <v>5.2938816784642775</v>
      </c>
      <c r="G16" s="12">
        <v>5.9940249634999532</v>
      </c>
      <c r="H16" s="12">
        <v>7.3395820047887765</v>
      </c>
      <c r="I16" s="12">
        <v>10.554502849538578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0.91229411925377624</v>
      </c>
      <c r="F17" s="12">
        <v>0.84115088307740693</v>
      </c>
      <c r="G17" s="12">
        <v>0.84574468085106391</v>
      </c>
      <c r="H17" s="12">
        <v>0.82438360308576608</v>
      </c>
      <c r="I17" s="12">
        <v>0.90787274725605616</v>
      </c>
      <c r="J17" s="5" t="str">
        <f>IF(AND(I17&lt;$M$21,I17&gt;$M$22),"Normal","Outliers")</f>
        <v>Normal</v>
      </c>
      <c r="L17" s="1" t="s">
        <v>178</v>
      </c>
      <c r="M17" s="8">
        <f>AVERAGE(I17:I160)</f>
        <v>2.9508276103599358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1.2635379061371841</v>
      </c>
      <c r="F18" s="12">
        <v>1.361483820047356</v>
      </c>
      <c r="G18" s="12">
        <v>1.8708509354254677</v>
      </c>
      <c r="H18" s="12">
        <v>2.0035356511490869</v>
      </c>
      <c r="I18" s="12">
        <v>1.910828025477707</v>
      </c>
      <c r="J18" s="5" t="str">
        <f t="shared" ref="J18:J81" si="0">IF(AND(I18&lt;$M$21,I18&gt;$M$22),"Normal","Outliers")</f>
        <v>Normal</v>
      </c>
      <c r="L18" s="1" t="s">
        <v>179</v>
      </c>
      <c r="M18" s="8">
        <f>_xlfn.QUARTILE.EXC(I17:I160,1)</f>
        <v>0.38976779141931617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1.3210906024547924</v>
      </c>
      <c r="F19" s="12">
        <v>1.1236729629118984</v>
      </c>
      <c r="G19" s="12">
        <v>0.94296015531108446</v>
      </c>
      <c r="H19" s="12">
        <v>0.82722489027780965</v>
      </c>
      <c r="I19" s="12">
        <v>0.73412532418639675</v>
      </c>
      <c r="J19" s="5" t="str">
        <f t="shared" si="0"/>
        <v>Normal</v>
      </c>
      <c r="L19" s="1" t="s">
        <v>180</v>
      </c>
      <c r="M19" s="8">
        <f>_xlfn.QUARTILE.EXC(I17:I160,3)</f>
        <v>2.129346473676661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5.481454412570802E-2</v>
      </c>
      <c r="F20" s="12">
        <v>3.5913090321422161E-2</v>
      </c>
      <c r="G20" s="12">
        <v>3.6263636638360887E-2</v>
      </c>
      <c r="H20" s="12">
        <v>3.6012244163015426E-2</v>
      </c>
      <c r="I20" s="12">
        <v>3.3540164346805297E-2</v>
      </c>
      <c r="J20" s="5" t="str">
        <f t="shared" si="0"/>
        <v>Outliers</v>
      </c>
      <c r="L20" s="1" t="s">
        <v>181</v>
      </c>
      <c r="M20" s="8">
        <f>M19-M18</f>
        <v>1.7395786822573447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0.94866071428571419</v>
      </c>
      <c r="F21" s="12">
        <v>1.0524319711766379</v>
      </c>
      <c r="G21" s="12">
        <v>1.173823730803091</v>
      </c>
      <c r="H21" s="12">
        <v>1.3412816691505216</v>
      </c>
      <c r="I21" s="12">
        <v>1.313755795981453</v>
      </c>
      <c r="J21" s="5" t="str">
        <f t="shared" si="0"/>
        <v>Normal</v>
      </c>
      <c r="L21" s="1" t="s">
        <v>182</v>
      </c>
      <c r="M21" s="8">
        <f>M17+1.5*M20</f>
        <v>5.5601956337459528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0.17703031644169065</v>
      </c>
      <c r="F22" s="12">
        <v>0.24475524475524477</v>
      </c>
      <c r="G22" s="12">
        <v>0.25516834022445362</v>
      </c>
      <c r="H22" s="12">
        <v>0.23554406059486421</v>
      </c>
      <c r="I22" s="12">
        <v>0.22650789541806887</v>
      </c>
      <c r="J22" s="5" t="str">
        <f t="shared" si="0"/>
        <v>Outliers</v>
      </c>
      <c r="L22" s="1" t="s">
        <v>183</v>
      </c>
      <c r="M22" s="8">
        <f>M17-1.5*M20</f>
        <v>0.34145958697391876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4.0390906803120545</v>
      </c>
      <c r="F23" s="12">
        <v>4.4191048167836708</v>
      </c>
      <c r="G23" s="12">
        <v>4.5497865992624211</v>
      </c>
      <c r="H23" s="12">
        <v>4.7350078115611112</v>
      </c>
      <c r="I23" s="12">
        <v>8.1317102676546202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10.41689051251746</v>
      </c>
      <c r="F24" s="12">
        <v>19.734351652000665</v>
      </c>
      <c r="G24" s="12">
        <v>22.578583561782068</v>
      </c>
      <c r="H24" s="12">
        <v>27.624273828873047</v>
      </c>
      <c r="I24" s="12">
        <v>37.243442956885772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2.4166263895601739E-2</v>
      </c>
      <c r="F25" s="12">
        <v>1.1859582542694497E-2</v>
      </c>
      <c r="G25" s="12">
        <v>2.3767082590612002E-2</v>
      </c>
      <c r="H25" s="12">
        <v>1.0941318064116124E-2</v>
      </c>
      <c r="I25" s="12">
        <v>2.9660877302837559E-2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7.2860156334204129</v>
      </c>
      <c r="F26" s="12">
        <v>10.217473604509317</v>
      </c>
      <c r="G26" s="12">
        <v>10.816854990583805</v>
      </c>
      <c r="H26" s="12">
        <v>11.356161287197679</v>
      </c>
      <c r="I26" s="12">
        <v>12.573105457851991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0.16182816790898391</v>
      </c>
      <c r="F27" s="12">
        <v>0.17577068685776095</v>
      </c>
      <c r="G27" s="12">
        <v>0.17372711479353201</v>
      </c>
      <c r="H27" s="12">
        <v>0.25225982762245114</v>
      </c>
      <c r="I27" s="12">
        <v>0.3894947696416648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0.71203171777651919</v>
      </c>
      <c r="F28" s="12">
        <v>0.67444947046236359</v>
      </c>
      <c r="G28" s="12">
        <v>1.1887608069164266</v>
      </c>
      <c r="H28" s="12">
        <v>0.98296731565977957</v>
      </c>
      <c r="I28" s="12">
        <v>0.81850266576556274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1.440576230492197</v>
      </c>
      <c r="F29" s="12">
        <v>1.7958695001496556</v>
      </c>
      <c r="G29" s="12">
        <v>1.7962974277509622</v>
      </c>
      <c r="H29" s="12">
        <v>1.9262741500888607</v>
      </c>
      <c r="I29" s="12">
        <v>2.6274007682458387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0.28368794326241137</v>
      </c>
      <c r="F30" s="12">
        <v>0.35211267605633806</v>
      </c>
      <c r="G30" s="12">
        <v>0.43015157722244984</v>
      </c>
      <c r="H30" s="12">
        <v>0.55615181968972582</v>
      </c>
      <c r="I30" s="12">
        <v>0.48076923076923078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0.18627229622939714</v>
      </c>
      <c r="F31" s="12">
        <v>0.21236046828205823</v>
      </c>
      <c r="G31" s="12">
        <v>0.23380093520374082</v>
      </c>
      <c r="H31" s="12">
        <v>0.23421815748382782</v>
      </c>
      <c r="I31" s="12">
        <v>0.33851361747961223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0.31939724008025877</v>
      </c>
      <c r="F32" s="12">
        <v>0.29695913842255306</v>
      </c>
      <c r="G32" s="12">
        <v>0.28548770816812052</v>
      </c>
      <c r="H32" s="12">
        <v>0.38428693424423571</v>
      </c>
      <c r="I32" s="12">
        <v>0.45126353790613716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0</v>
      </c>
      <c r="F33" s="12">
        <v>0</v>
      </c>
      <c r="G33" s="12">
        <v>0.15098137896326119</v>
      </c>
      <c r="H33" s="12">
        <v>0.14720314033366044</v>
      </c>
      <c r="I33" s="12">
        <v>0.11811023622047244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2.5854248563652855</v>
      </c>
      <c r="F34" s="12">
        <v>2.6265563937108061</v>
      </c>
      <c r="G34" s="12">
        <v>2.582354693551169</v>
      </c>
      <c r="H34" s="12">
        <v>2.6788914108230797</v>
      </c>
      <c r="I34" s="12">
        <v>3.0640339836375081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34.930163962869784</v>
      </c>
      <c r="F35" s="12">
        <v>38.491425416652291</v>
      </c>
      <c r="G35" s="12">
        <v>41.280559141520087</v>
      </c>
      <c r="H35" s="12">
        <v>44.898572147439928</v>
      </c>
      <c r="I35" s="12">
        <v>56.922762515275252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0.24393849793021882</v>
      </c>
      <c r="F36" s="12">
        <v>0.15697413664224846</v>
      </c>
      <c r="G36" s="12">
        <v>0.11410314924691922</v>
      </c>
      <c r="H36" s="12">
        <v>0.17382487144202216</v>
      </c>
      <c r="I36" s="12">
        <v>0.18486819582334818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3.5617001593256923</v>
      </c>
      <c r="F37" s="12">
        <v>3.1037967374043598</v>
      </c>
      <c r="G37" s="12">
        <v>3.0862241291046049</v>
      </c>
      <c r="H37" s="12">
        <v>2.9445845545634244</v>
      </c>
      <c r="I37" s="12">
        <v>5.305180617099917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0.29498525073746312</v>
      </c>
      <c r="F38" s="12">
        <v>0.24896265560165973</v>
      </c>
      <c r="G38" s="12">
        <v>0.22102936532996525</v>
      </c>
      <c r="H38" s="12">
        <v>0.17602190494817133</v>
      </c>
      <c r="I38" s="12">
        <v>0.19104803493449782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0.43458881212391348</v>
      </c>
      <c r="F39" s="12">
        <v>0.56484660538265596</v>
      </c>
      <c r="G39" s="12">
        <v>0.51358137411549876</v>
      </c>
      <c r="H39" s="12">
        <v>2.5029414910685635</v>
      </c>
      <c r="I39" s="12">
        <v>4.0472175379426645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1.5764661512351501</v>
      </c>
      <c r="F40" s="12">
        <v>1.754105221694281</v>
      </c>
      <c r="G40" s="12">
        <v>1.7585348059070669</v>
      </c>
      <c r="H40" s="12">
        <v>1.7322490062360962</v>
      </c>
      <c r="I40" s="12">
        <v>1.8105109295063451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0.89813091674083667</v>
      </c>
      <c r="F41" s="12">
        <v>0.92844202898550721</v>
      </c>
      <c r="G41" s="12">
        <v>0.92093441150044919</v>
      </c>
      <c r="H41" s="12">
        <v>0.85684430512016718</v>
      </c>
      <c r="I41" s="12">
        <v>0.77004945846115325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0.63145809414466125</v>
      </c>
      <c r="F42" s="12">
        <v>0.35190615835777128</v>
      </c>
      <c r="G42" s="12">
        <v>0.41600633914421548</v>
      </c>
      <c r="H42" s="12">
        <v>0.67314884068810776</v>
      </c>
      <c r="I42" s="12">
        <v>0.65370432450553129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2.0664806245363665</v>
      </c>
      <c r="F43" s="12">
        <v>2.4506039237589889</v>
      </c>
      <c r="G43" s="12">
        <v>2.4033625520908175</v>
      </c>
      <c r="H43" s="12">
        <v>2.5019032458993702</v>
      </c>
      <c r="I43" s="12">
        <v>3.2835730138943782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0.14950623598379037</v>
      </c>
      <c r="F44" s="12">
        <v>0.15105169744345004</v>
      </c>
      <c r="G44" s="12">
        <v>0.18944177822682495</v>
      </c>
      <c r="H44" s="12">
        <v>0.18720982477160403</v>
      </c>
      <c r="I44" s="12">
        <v>0.25890683779597257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0.79347873216840825</v>
      </c>
      <c r="F45" s="12">
        <v>0.68211630957586367</v>
      </c>
      <c r="G45" s="12">
        <v>0.7022598361393716</v>
      </c>
      <c r="H45" s="12">
        <v>0.83029477661116724</v>
      </c>
      <c r="I45" s="12">
        <v>1.7023636829080979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0.11070110701107011</v>
      </c>
      <c r="F46" s="12">
        <v>0.12214273250741581</v>
      </c>
      <c r="G46" s="12">
        <v>0.1576090129005896</v>
      </c>
      <c r="H46" s="12">
        <v>0.16954899966090201</v>
      </c>
      <c r="I46" s="12">
        <v>0.21449785502144977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0.2089378990133488</v>
      </c>
      <c r="F47" s="12">
        <v>0.1956135151155898</v>
      </c>
      <c r="G47" s="12">
        <v>0.18549434242255611</v>
      </c>
      <c r="H47" s="12">
        <v>0.24740810556079171</v>
      </c>
      <c r="I47" s="12">
        <v>0.36037066697174236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1.7707520607890364</v>
      </c>
      <c r="F48" s="12">
        <v>1.9246953385430896</v>
      </c>
      <c r="G48" s="12">
        <v>2.2486070575749535</v>
      </c>
      <c r="H48" s="12">
        <v>2.3249211356466875</v>
      </c>
      <c r="I48" s="12">
        <v>3.0053371133922542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22.533287811539772</v>
      </c>
      <c r="F49" s="12">
        <v>30.118489942132818</v>
      </c>
      <c r="G49" s="12">
        <v>33.067248340836315</v>
      </c>
      <c r="H49" s="12">
        <v>38.421882814603933</v>
      </c>
      <c r="I49" s="12">
        <v>46.785089571144219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0.9096854747606874</v>
      </c>
      <c r="F50" s="12">
        <v>1.0182544209925841</v>
      </c>
      <c r="G50" s="12">
        <v>1.0687414500683996</v>
      </c>
      <c r="H50" s="12">
        <v>0.89617901854818993</v>
      </c>
      <c r="I50" s="12">
        <v>1.204700549382868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1.5774215552523876</v>
      </c>
      <c r="F51" s="12">
        <v>1.5600404767258826</v>
      </c>
      <c r="G51" s="12">
        <v>1.7308685917676103</v>
      </c>
      <c r="H51" s="12">
        <v>3.2553923267656701</v>
      </c>
      <c r="I51" s="12">
        <v>4.7003269160915364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0.66537859127233645</v>
      </c>
      <c r="F52" s="12">
        <v>0.6498458273929909</v>
      </c>
      <c r="G52" s="12">
        <v>0.62539439286036247</v>
      </c>
      <c r="H52" s="12">
        <v>0.73910138633706368</v>
      </c>
      <c r="I52" s="12">
        <v>0.83565459610027859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1.8639328984156572E-2</v>
      </c>
      <c r="F53" s="12">
        <v>3.6845983787767135E-2</v>
      </c>
      <c r="G53" s="12">
        <v>1.8675298804780877E-2</v>
      </c>
      <c r="H53" s="12">
        <v>1.8260393207133727E-2</v>
      </c>
      <c r="I53" s="12">
        <v>5.1652892561983473E-2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0.13990905911157747</v>
      </c>
      <c r="F54" s="12">
        <v>0.13163668275559456</v>
      </c>
      <c r="G54" s="12">
        <v>0.1012829169480081</v>
      </c>
      <c r="H54" s="12">
        <v>0.13804210284136662</v>
      </c>
      <c r="I54" s="12">
        <v>0.18828451882845187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2.397824653922215</v>
      </c>
      <c r="F55" s="12">
        <v>1.6057934508816121</v>
      </c>
      <c r="G55" s="12">
        <v>1.2143820938169696</v>
      </c>
      <c r="H55" s="12">
        <v>1.0421335723890632</v>
      </c>
      <c r="I55" s="12">
        <v>0.76871775071080062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0.54340253587850085</v>
      </c>
      <c r="F56" s="12">
        <v>0.46338360894057784</v>
      </c>
      <c r="G56" s="12">
        <v>0.46363636363636362</v>
      </c>
      <c r="H56" s="12">
        <v>0.4481665912177456</v>
      </c>
      <c r="I56" s="12">
        <v>0.65819431220764169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1.9430051813471503</v>
      </c>
      <c r="F57" s="12">
        <v>4.6762011891370721</v>
      </c>
      <c r="G57" s="12">
        <v>6.0571797770957847</v>
      </c>
      <c r="H57" s="12">
        <v>8.0270644318007065</v>
      </c>
      <c r="I57" s="12">
        <v>13.209684270140167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2.5221141896337453</v>
      </c>
      <c r="F58" s="12">
        <v>2.2497836746466686</v>
      </c>
      <c r="G58" s="12">
        <v>2.1787461093819473</v>
      </c>
      <c r="H58" s="12">
        <v>2.0239390642002175</v>
      </c>
      <c r="I58" s="12">
        <v>6.7331176975377911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5.6612318840579712E-2</v>
      </c>
      <c r="F59" s="12">
        <v>0.10896807235480004</v>
      </c>
      <c r="G59" s="12">
        <v>0.11976482543369384</v>
      </c>
      <c r="H59" s="12">
        <v>0.17899133120415539</v>
      </c>
      <c r="I59" s="12">
        <v>0.40802448146888814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0.26325026325026324</v>
      </c>
      <c r="F60" s="12">
        <v>0.23201856148491878</v>
      </c>
      <c r="G60" s="12">
        <v>0.28909329829172142</v>
      </c>
      <c r="H60" s="12">
        <v>0.27888109524211951</v>
      </c>
      <c r="I60" s="12">
        <v>0.49664958612534493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1.1058288548987185</v>
      </c>
      <c r="F61" s="12">
        <v>0.91103595831320305</v>
      </c>
      <c r="G61" s="12">
        <v>0.83843921315704606</v>
      </c>
      <c r="H61" s="12">
        <v>0.85919336904882238</v>
      </c>
      <c r="I61" s="12">
        <v>0.8165180666353824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1.7779282902256277</v>
      </c>
      <c r="F62" s="12">
        <v>1.6320161936490534</v>
      </c>
      <c r="G62" s="12">
        <v>1.6163222045574985</v>
      </c>
      <c r="H62" s="12">
        <v>2.4998953142665719</v>
      </c>
      <c r="I62" s="12">
        <v>3.3828631769497663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0.42200028133352085</v>
      </c>
      <c r="F63" s="12">
        <v>1.0060081039541706</v>
      </c>
      <c r="G63" s="12">
        <v>1.0274992554353222</v>
      </c>
      <c r="H63" s="12">
        <v>0.92174747959673542</v>
      </c>
      <c r="I63" s="12">
        <v>0.82077502691065662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0.26678523788350378</v>
      </c>
      <c r="F64" s="12">
        <v>0.29358311198098697</v>
      </c>
      <c r="G64" s="12">
        <v>0.29770343067762972</v>
      </c>
      <c r="H64" s="12">
        <v>0.28897756983624606</v>
      </c>
      <c r="I64" s="12">
        <v>0.28011204481792717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0.31813361611876989</v>
      </c>
      <c r="F65" s="12">
        <v>0.33890099249576378</v>
      </c>
      <c r="G65" s="12">
        <v>0.30072675632779217</v>
      </c>
      <c r="H65" s="12">
        <v>0.20642201834862386</v>
      </c>
      <c r="I65" s="12">
        <v>0.19317450096587252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0.40132785017093592</v>
      </c>
      <c r="F66" s="12">
        <v>0.36055886624267613</v>
      </c>
      <c r="G66" s="12">
        <v>0.33907012586694063</v>
      </c>
      <c r="H66" s="12">
        <v>0.37025609379821045</v>
      </c>
      <c r="I66" s="12">
        <v>0.55989911727616648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0.6995601250728708</v>
      </c>
      <c r="F67" s="12">
        <v>0.56666141980166851</v>
      </c>
      <c r="G67" s="12">
        <v>0.50148287948234027</v>
      </c>
      <c r="H67" s="12">
        <v>0.50381679389312983</v>
      </c>
      <c r="I67" s="12">
        <v>0.51262022164721965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0.41555673947789029</v>
      </c>
      <c r="F68" s="12">
        <v>0.54821914974313002</v>
      </c>
      <c r="G68" s="12">
        <v>0.56429548563611487</v>
      </c>
      <c r="H68" s="12">
        <v>0.37100170460242654</v>
      </c>
      <c r="I68" s="12">
        <v>0.39058685675227028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0.86503140182486082</v>
      </c>
      <c r="F69" s="12">
        <v>0.6916692284045497</v>
      </c>
      <c r="G69" s="12">
        <v>0.64375124180409304</v>
      </c>
      <c r="H69" s="12">
        <v>0.56131597411709677</v>
      </c>
      <c r="I69" s="12">
        <v>0.95656954370533265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8.6576242591071551E-2</v>
      </c>
      <c r="F70" s="12">
        <v>0.11838989739542227</v>
      </c>
      <c r="G70" s="12">
        <v>0.13657781521021603</v>
      </c>
      <c r="H70" s="12">
        <v>0.12697139802191926</v>
      </c>
      <c r="I70" s="12">
        <v>0.16177351707609347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0.82971157645199534</v>
      </c>
      <c r="F71" s="12">
        <v>0.87847730600292828</v>
      </c>
      <c r="G71" s="12">
        <v>0.81732733959950965</v>
      </c>
      <c r="H71" s="12">
        <v>0.79617834394904463</v>
      </c>
      <c r="I71" s="12">
        <v>0.60583112457402499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1.6412096809488381</v>
      </c>
      <c r="F72" s="12">
        <v>1.4947870870493656</v>
      </c>
      <c r="G72" s="12">
        <v>1.7510468214693566</v>
      </c>
      <c r="H72" s="12">
        <v>3.5698598410733537</v>
      </c>
      <c r="I72" s="12">
        <v>4.6894236149972022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0.96622452006611004</v>
      </c>
      <c r="F73" s="12">
        <v>0.79285992807937267</v>
      </c>
      <c r="G73" s="12">
        <v>0.72515666965085046</v>
      </c>
      <c r="H73" s="12">
        <v>0.54402834008097167</v>
      </c>
      <c r="I73" s="12">
        <v>0.46097111247695149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0.49152722362971618</v>
      </c>
      <c r="F74" s="12">
        <v>0.48713520216110884</v>
      </c>
      <c r="G74" s="12">
        <v>0.51877697181158755</v>
      </c>
      <c r="H74" s="12">
        <v>0.53429109960076582</v>
      </c>
      <c r="I74" s="12">
        <v>0.60893364587562038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0.88680067210156199</v>
      </c>
      <c r="F75" s="12">
        <v>0.89069316529326226</v>
      </c>
      <c r="G75" s="12">
        <v>0.9229633275904503</v>
      </c>
      <c r="H75" s="12">
        <v>1.0904015585472944</v>
      </c>
      <c r="I75" s="12">
        <v>1.291869940857431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0.46587295718405686</v>
      </c>
      <c r="F76" s="12">
        <v>0.33677120606188171</v>
      </c>
      <c r="G76" s="12">
        <v>0.33160621761658032</v>
      </c>
      <c r="H76" s="12">
        <v>0.2493925054354777</v>
      </c>
      <c r="I76" s="12">
        <v>0.27721628645682939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3.3214324353564861</v>
      </c>
      <c r="F77" s="12">
        <v>3.5337166753789861</v>
      </c>
      <c r="G77" s="12">
        <v>4.8743523772600712</v>
      </c>
      <c r="H77" s="12">
        <v>5.3012383470154445</v>
      </c>
      <c r="I77" s="12">
        <v>5.9252316984275755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0.23759741494012548</v>
      </c>
      <c r="F78" s="12">
        <v>0.44460911448684698</v>
      </c>
      <c r="G78" s="12">
        <v>0.41457770921712306</v>
      </c>
      <c r="H78" s="12">
        <v>0.45522050752243814</v>
      </c>
      <c r="I78" s="12">
        <v>0.52986079928154461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0.63399815083872668</v>
      </c>
      <c r="F79" s="12">
        <v>0.4487946657548299</v>
      </c>
      <c r="G79" s="12">
        <v>0.37057545683008902</v>
      </c>
      <c r="H79" s="12">
        <v>0.42344735968116903</v>
      </c>
      <c r="I79" s="12">
        <v>0.48807587000515851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0.33179043951992793</v>
      </c>
      <c r="F80" s="12">
        <v>0.35400390625</v>
      </c>
      <c r="G80" s="12">
        <v>0.54669703872437359</v>
      </c>
      <c r="H80" s="12">
        <v>0.63288571544484562</v>
      </c>
      <c r="I80" s="12">
        <v>0.66679896804921612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0.79260237780713338</v>
      </c>
      <c r="F81" s="12">
        <v>0.82484230955846682</v>
      </c>
      <c r="G81" s="12">
        <v>0.89790488859328232</v>
      </c>
      <c r="H81" s="12">
        <v>1.1556982343499198</v>
      </c>
      <c r="I81" s="12">
        <v>0.88481837938528396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4.7740470518165576</v>
      </c>
      <c r="F82" s="12">
        <v>4.4643936124298662</v>
      </c>
      <c r="G82" s="12">
        <v>4.3763083133971294</v>
      </c>
      <c r="H82" s="12">
        <v>4.2872407891650521</v>
      </c>
      <c r="I82" s="12">
        <v>3.7520368199879939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0.36823370565852459</v>
      </c>
      <c r="F83" s="12">
        <v>0.47010607521697206</v>
      </c>
      <c r="G83" s="12">
        <v>0.52560811636719229</v>
      </c>
      <c r="H83" s="12">
        <v>0.53534493247353698</v>
      </c>
      <c r="I83" s="12">
        <v>0.6555074329860705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0.70611418249493674</v>
      </c>
      <c r="F84" s="12">
        <v>0.80428954423592491</v>
      </c>
      <c r="G84" s="12">
        <v>0.81494622463687771</v>
      </c>
      <c r="H84" s="12">
        <v>0.90277397822399741</v>
      </c>
      <c r="I84" s="12">
        <v>1.7840805123513266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1.689405506575383</v>
      </c>
      <c r="F85" s="12">
        <v>2.3377119048376325</v>
      </c>
      <c r="G85" s="12">
        <v>2.8703220758899466</v>
      </c>
      <c r="H85" s="12">
        <v>3.2480096893786095</v>
      </c>
      <c r="I85" s="12">
        <v>4.5759444872783348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0.53877033593915069</v>
      </c>
      <c r="F86" s="12">
        <v>0.44187109553557824</v>
      </c>
      <c r="G86" s="12">
        <v>0.35918792295679336</v>
      </c>
      <c r="H86" s="12">
        <v>0.51440329218106995</v>
      </c>
      <c r="I86" s="12">
        <v>1.5458605290278256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0.11198730810508142</v>
      </c>
      <c r="F87" s="12">
        <v>8.2188027943929501E-2</v>
      </c>
      <c r="G87" s="12">
        <v>8.2781456953642391E-2</v>
      </c>
      <c r="H87" s="12">
        <v>8.0544120279219616E-2</v>
      </c>
      <c r="I87" s="12">
        <v>0.13916417155146965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1.1090370045020315</v>
      </c>
      <c r="F88" s="12">
        <v>1.4340138010350776</v>
      </c>
      <c r="G88" s="12">
        <v>1.5823596205267205</v>
      </c>
      <c r="H88" s="12">
        <v>1.7605260366953017</v>
      </c>
      <c r="I88" s="12">
        <v>2.0089514503399504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0.30177076809201159</v>
      </c>
      <c r="F89" s="12">
        <v>0.26071225879682181</v>
      </c>
      <c r="G89" s="12">
        <v>0.25919792641658868</v>
      </c>
      <c r="H89" s="12">
        <v>0.27389082992432889</v>
      </c>
      <c r="I89" s="12">
        <v>0.2417166817397024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0.32876712328767127</v>
      </c>
      <c r="F90" s="12">
        <v>0.44461627682196014</v>
      </c>
      <c r="G90" s="12">
        <v>0.39303026333027646</v>
      </c>
      <c r="H90" s="12">
        <v>0.32624456259062351</v>
      </c>
      <c r="I90" s="12">
        <v>0.17755299687937157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0.1989301976039963</v>
      </c>
      <c r="F91" s="12">
        <v>0.12067578439259855</v>
      </c>
      <c r="G91" s="12">
        <v>8.9208106500754836E-2</v>
      </c>
      <c r="H91" s="12">
        <v>8.7654237745263291E-2</v>
      </c>
      <c r="I91" s="12">
        <v>0.19720101781170482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0.44436607300299769</v>
      </c>
      <c r="F92" s="12">
        <v>0.43313853557923687</v>
      </c>
      <c r="G92" s="12">
        <v>0.42444528796714859</v>
      </c>
      <c r="H92" s="12">
        <v>0.35986804838225983</v>
      </c>
      <c r="I92" s="12">
        <v>0.31813361611876989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0.2654720424755268</v>
      </c>
      <c r="F93" s="12">
        <v>0.34701184246763978</v>
      </c>
      <c r="G93" s="12">
        <v>0.38831673138612188</v>
      </c>
      <c r="H93" s="12">
        <v>0.51749231847339772</v>
      </c>
      <c r="I93" s="12">
        <v>0.5578874661282609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0.33594624860022393</v>
      </c>
      <c r="F94" s="12">
        <v>0.38461538461538464</v>
      </c>
      <c r="G94" s="12">
        <v>0.5450828980240745</v>
      </c>
      <c r="H94" s="12">
        <v>0.86455331412103753</v>
      </c>
      <c r="I94" s="12">
        <v>1.9647195521284462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1.0543580131208996</v>
      </c>
      <c r="F95" s="12">
        <v>0.80843585237258353</v>
      </c>
      <c r="G95" s="12">
        <v>0.75107296137339052</v>
      </c>
      <c r="H95" s="12">
        <v>1.2476894639556377</v>
      </c>
      <c r="I95" s="12">
        <v>3.1550979740949852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0.65639989901540019</v>
      </c>
      <c r="F96" s="12">
        <v>0.63865016163368293</v>
      </c>
      <c r="G96" s="12">
        <v>0.62282012954658694</v>
      </c>
      <c r="H96" s="12">
        <v>1.0432416087087995</v>
      </c>
      <c r="I96" s="12">
        <v>1.369945322357748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1.6320377531624828</v>
      </c>
      <c r="F97" s="12">
        <v>1.6552786064863827</v>
      </c>
      <c r="G97" s="12">
        <v>1.4621932899349024</v>
      </c>
      <c r="H97" s="12">
        <v>1.747818999607571</v>
      </c>
      <c r="I97" s="12">
        <v>2.8603642246133485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0.15013762615731086</v>
      </c>
      <c r="F98" s="12">
        <v>0.11598044901002402</v>
      </c>
      <c r="G98" s="12">
        <v>7.6084199847831602E-2</v>
      </c>
      <c r="H98" s="12">
        <v>0.15440877691995125</v>
      </c>
      <c r="I98" s="12">
        <v>0.43123401145084667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0.6424915604922139</v>
      </c>
      <c r="F99" s="12">
        <v>0.65224480921839334</v>
      </c>
      <c r="G99" s="12">
        <v>0.60926076360682369</v>
      </c>
      <c r="H99" s="12">
        <v>0.63937753721244928</v>
      </c>
      <c r="I99" s="12">
        <v>0.6523644153062218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0.38027360566344592</v>
      </c>
      <c r="F100" s="12">
        <v>0.37176459585213589</v>
      </c>
      <c r="G100" s="12">
        <v>0.36920849420849422</v>
      </c>
      <c r="H100" s="12">
        <v>0.33367318565205301</v>
      </c>
      <c r="I100" s="12">
        <v>0.30121139364836841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0.67972518637626078</v>
      </c>
      <c r="F101" s="12">
        <v>0.82638637187386743</v>
      </c>
      <c r="G101" s="12">
        <v>0.98750654597142218</v>
      </c>
      <c r="H101" s="12">
        <v>1.2536023054755043</v>
      </c>
      <c r="I101" s="12">
        <v>1.9331208030929932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6.9300142397552875</v>
      </c>
      <c r="F102" s="12">
        <v>6.4493338716188937</v>
      </c>
      <c r="G102" s="12">
        <v>6.0358721081362106</v>
      </c>
      <c r="H102" s="12">
        <v>5.8900920959417062</v>
      </c>
      <c r="I102" s="12">
        <v>5.3465607304332554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4.8388657698635443E-2</v>
      </c>
      <c r="F103" s="12">
        <v>8.4127874369040942E-2</v>
      </c>
      <c r="G103" s="12">
        <v>0.11378002528445005</v>
      </c>
      <c r="H103" s="12">
        <v>0.11906579148221645</v>
      </c>
      <c r="I103" s="12">
        <v>9.4950366853690113E-2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1.26953125</v>
      </c>
      <c r="F104" s="12">
        <v>1.1454183266932272</v>
      </c>
      <c r="G104" s="12">
        <v>0.92418278281704602</v>
      </c>
      <c r="H104" s="12">
        <v>0.81591024987251404</v>
      </c>
      <c r="I104" s="12">
        <v>0.79734219269102979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3.0482016664908764</v>
      </c>
      <c r="F105" s="12">
        <v>3.202901252351336</v>
      </c>
      <c r="G105" s="12">
        <v>3.0693635782317501</v>
      </c>
      <c r="H105" s="12">
        <v>2.8938906752411575</v>
      </c>
      <c r="I105" s="12">
        <v>2.7043134917678611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11.877673224978615</v>
      </c>
      <c r="F106" s="12">
        <v>13.986777153154067</v>
      </c>
      <c r="G106" s="12">
        <v>14.980583316812632</v>
      </c>
      <c r="H106" s="12">
        <v>17.517330806443567</v>
      </c>
      <c r="I106" s="12">
        <v>19.369354354854838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0.85942295887047271</v>
      </c>
      <c r="F107" s="12">
        <v>0.64743967039434958</v>
      </c>
      <c r="G107" s="12">
        <v>0.75552111584657111</v>
      </c>
      <c r="H107" s="12">
        <v>0.89219330855018586</v>
      </c>
      <c r="I107" s="12">
        <v>1.0065425264217414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9.447128287707999</v>
      </c>
      <c r="F108" s="12">
        <v>5.8802754723644712</v>
      </c>
      <c r="G108" s="12">
        <v>4.5731707317073171</v>
      </c>
      <c r="H108" s="12">
        <v>3.7719600413365488</v>
      </c>
      <c r="I108" s="12">
        <v>2.9930162953109409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0.11800183558410909</v>
      </c>
      <c r="F109" s="12">
        <v>0.27814569536423839</v>
      </c>
      <c r="G109" s="12">
        <v>0.2776675922253074</v>
      </c>
      <c r="H109" s="12">
        <v>0.18649757553151808</v>
      </c>
      <c r="I109" s="12">
        <v>0.17249310027598896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8.6969125960284097E-2</v>
      </c>
      <c r="F110" s="12">
        <v>6.4129970072680634E-2</v>
      </c>
      <c r="G110" s="12">
        <v>4.2986101160624728E-2</v>
      </c>
      <c r="H110" s="12">
        <v>4.0573437922639975E-2</v>
      </c>
      <c r="I110" s="12">
        <v>3.8253108065030281E-2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5.3610988037217551</v>
      </c>
      <c r="F111" s="12">
        <v>5.1839713987784899</v>
      </c>
      <c r="G111" s="12">
        <v>4.8907229099801315</v>
      </c>
      <c r="H111" s="12">
        <v>5.1960023287405388</v>
      </c>
      <c r="I111" s="12">
        <v>5.1337453005488092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0.10995723885155771</v>
      </c>
      <c r="F112" s="12">
        <v>7.2044379337672007E-2</v>
      </c>
      <c r="G112" s="12">
        <v>0.10286302074404251</v>
      </c>
      <c r="H112" s="12">
        <v>0.27724461505651526</v>
      </c>
      <c r="I112" s="12">
        <v>0.24637284423761294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0.78773118197731939</v>
      </c>
      <c r="F113" s="12">
        <v>1.0862940522711793</v>
      </c>
      <c r="G113" s="12">
        <v>1.2111901104005145</v>
      </c>
      <c r="H113" s="12">
        <v>1.883258765997295</v>
      </c>
      <c r="I113" s="12">
        <v>3.133107164238675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0.33700292069197935</v>
      </c>
      <c r="F114" s="12">
        <v>0.32564197990323779</v>
      </c>
      <c r="G114" s="12">
        <v>0.27267598570801732</v>
      </c>
      <c r="H114" s="12">
        <v>0.30090270812437309</v>
      </c>
      <c r="I114" s="12">
        <v>0.38632638726293606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0.29433406916850624</v>
      </c>
      <c r="F115" s="12">
        <v>0.27972027972027974</v>
      </c>
      <c r="G115" s="12">
        <v>0.21385291671616966</v>
      </c>
      <c r="H115" s="12">
        <v>0.38403351565227511</v>
      </c>
      <c r="I115" s="12">
        <v>0.62424707041945027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0.65038795070743949</v>
      </c>
      <c r="F116" s="12">
        <v>0.79103493737640085</v>
      </c>
      <c r="G116" s="12">
        <v>0.84288604180714766</v>
      </c>
      <c r="H116" s="12">
        <v>0.73686458778299879</v>
      </c>
      <c r="I116" s="12">
        <v>0.74410913600661432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0.93651559440360976</v>
      </c>
      <c r="F117" s="12">
        <v>0.75775515036703767</v>
      </c>
      <c r="G117" s="12">
        <v>0.82857064726954521</v>
      </c>
      <c r="H117" s="12">
        <v>1.1180781143763692</v>
      </c>
      <c r="I117" s="12">
        <v>1.0454565379388945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0.36908623196510459</v>
      </c>
      <c r="F118" s="12">
        <v>0.35098915124441604</v>
      </c>
      <c r="G118" s="12">
        <v>0.34544122265256988</v>
      </c>
      <c r="H118" s="12">
        <v>0.22381796139140167</v>
      </c>
      <c r="I118" s="12">
        <v>0.32715376226826609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0.88862559241706163</v>
      </c>
      <c r="F119" s="12">
        <v>1.559328746101678</v>
      </c>
      <c r="G119" s="12">
        <v>1.7745143031971853</v>
      </c>
      <c r="H119" s="12">
        <v>1.6353900332867</v>
      </c>
      <c r="I119" s="12">
        <v>1.3084853291038858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0.44647967945048656</v>
      </c>
      <c r="F120" s="12">
        <v>0.41636595791928049</v>
      </c>
      <c r="G120" s="12">
        <v>0.40066777963272115</v>
      </c>
      <c r="H120" s="12">
        <v>0.4061230865354577</v>
      </c>
      <c r="I120" s="12">
        <v>0.47713142802062752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0.64919791127628546</v>
      </c>
      <c r="F121" s="12">
        <v>0.56777217015140591</v>
      </c>
      <c r="G121" s="12">
        <v>0.56187290969899661</v>
      </c>
      <c r="H121" s="12">
        <v>0.50765826354840105</v>
      </c>
      <c r="I121" s="12">
        <v>0.58433531857512078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0.62056737588652489</v>
      </c>
      <c r="F122" s="12">
        <v>0.51442762535477771</v>
      </c>
      <c r="G122" s="12">
        <v>0.41230953092321482</v>
      </c>
      <c r="H122" s="12">
        <v>0.55856465809072442</v>
      </c>
      <c r="I122" s="12">
        <v>0.73753407086740419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0.32920520457752001</v>
      </c>
      <c r="F123" s="12">
        <v>0.64102564102564097</v>
      </c>
      <c r="G123" s="12">
        <v>6.7869153164169989</v>
      </c>
      <c r="H123" s="12">
        <v>19.167533818938605</v>
      </c>
      <c r="I123" s="12">
        <v>17.393458870168484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2.2738038844149693</v>
      </c>
      <c r="F124" s="12">
        <v>2.0079099482811076</v>
      </c>
      <c r="G124" s="12">
        <v>1.9474637681159419</v>
      </c>
      <c r="H124" s="12">
        <v>1.7720023626698171</v>
      </c>
      <c r="I124" s="12">
        <v>1.801669840339827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0.82140634723086492</v>
      </c>
      <c r="F125" s="12">
        <v>0.51341605036366966</v>
      </c>
      <c r="G125" s="12">
        <v>0.47404063205417607</v>
      </c>
      <c r="H125" s="12">
        <v>0.52412186599644461</v>
      </c>
      <c r="I125" s="12">
        <v>0.59625683210953462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0.37906137184115524</v>
      </c>
      <c r="F126" s="12">
        <v>0.51801131289074132</v>
      </c>
      <c r="G126" s="12">
        <v>0.5311679589718542</v>
      </c>
      <c r="H126" s="12">
        <v>0.61975938753189941</v>
      </c>
      <c r="I126" s="12">
        <v>0.89285714285714279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0.19430051813471502</v>
      </c>
      <c r="F127" s="12">
        <v>0.1892744479495268</v>
      </c>
      <c r="G127" s="12">
        <v>0.14286848162552584</v>
      </c>
      <c r="H127" s="12">
        <v>0.13222654815250129</v>
      </c>
      <c r="I127" s="12">
        <v>0.14413177762525739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2.6738294365423356</v>
      </c>
      <c r="F128" s="12">
        <v>2.3506720511120487</v>
      </c>
      <c r="G128" s="12">
        <v>2</v>
      </c>
      <c r="H128" s="12">
        <v>1.6921980762379762</v>
      </c>
      <c r="I128" s="12">
        <v>1.3416360033965469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0.34558592522777254</v>
      </c>
      <c r="F129" s="12">
        <v>0.25939677534204769</v>
      </c>
      <c r="G129" s="12">
        <v>0.3029014773089595</v>
      </c>
      <c r="H129" s="12">
        <v>0.20975109536683134</v>
      </c>
      <c r="I129" s="12">
        <v>0.18510900863842039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2.8960666840323004</v>
      </c>
      <c r="F130" s="12">
        <v>2.9293355506465786</v>
      </c>
      <c r="G130" s="12">
        <v>2.8372294459496206</v>
      </c>
      <c r="H130" s="12">
        <v>3.0155050543436954</v>
      </c>
      <c r="I130" s="12">
        <v>3.7646932265311781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0.98868032669436889</v>
      </c>
      <c r="F131" s="12">
        <v>0.98432373313889898</v>
      </c>
      <c r="G131" s="12">
        <v>0.92470277410832236</v>
      </c>
      <c r="H131" s="12">
        <v>1.0725010725010726</v>
      </c>
      <c r="I131" s="12">
        <v>1.0638297872340425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1.1064706839507512</v>
      </c>
      <c r="F132" s="12">
        <v>0.97682748141314379</v>
      </c>
      <c r="G132" s="12">
        <v>0.87048713799453159</v>
      </c>
      <c r="H132" s="12">
        <v>0.68153000845308531</v>
      </c>
      <c r="I132" s="12">
        <v>0.67688257967472032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2.3817161186848437</v>
      </c>
      <c r="F133" s="12">
        <v>2.7135441245870693</v>
      </c>
      <c r="G133" s="12">
        <v>2.4172317510969288</v>
      </c>
      <c r="H133" s="12">
        <v>2.0300574396097253</v>
      </c>
      <c r="I133" s="12">
        <v>2.0575518115401819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0.40944452026750378</v>
      </c>
      <c r="F134" s="12">
        <v>0.37011651816312546</v>
      </c>
      <c r="G134" s="12">
        <v>0.36293766011955592</v>
      </c>
      <c r="H134" s="12">
        <v>0.73220338983050848</v>
      </c>
      <c r="I134" s="12">
        <v>1.0393466963622866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0.30842620389028252</v>
      </c>
      <c r="F135" s="12">
        <v>0.49765334196471922</v>
      </c>
      <c r="G135" s="12">
        <v>0.55842812823164423</v>
      </c>
      <c r="H135" s="12">
        <v>0.63829787234042545</v>
      </c>
      <c r="I135" s="12">
        <v>1.6445603005443534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8.5428709741720538E-2</v>
      </c>
      <c r="F136" s="12">
        <v>0.1627383438661206</v>
      </c>
      <c r="G136" s="12">
        <v>0.15803920481326422</v>
      </c>
      <c r="H136" s="12">
        <v>0.18023881643177209</v>
      </c>
      <c r="I136" s="12">
        <v>0.16405769362225717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1.3127269341774508</v>
      </c>
      <c r="F137" s="12">
        <v>1.1784662083742523</v>
      </c>
      <c r="G137" s="12">
        <v>1.1149383611312544</v>
      </c>
      <c r="H137" s="12">
        <v>1.0423905489923557</v>
      </c>
      <c r="I137" s="12">
        <v>1.0113468179575729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18.120668569099063</v>
      </c>
      <c r="F138" s="12">
        <v>19.685200327064596</v>
      </c>
      <c r="G138" s="12">
        <v>20.25633681798654</v>
      </c>
      <c r="H138" s="12">
        <v>20.802992851893915</v>
      </c>
      <c r="I138" s="12">
        <v>21.648028251912891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1.2343139271754784</v>
      </c>
      <c r="F139" s="12">
        <v>1.1918951132300357</v>
      </c>
      <c r="G139" s="12">
        <v>1.1406844106463878</v>
      </c>
      <c r="H139" s="12">
        <v>0.86206896551724133</v>
      </c>
      <c r="I139" s="12">
        <v>0.60307017543859642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1.3993610223642172</v>
      </c>
      <c r="F140" s="12">
        <v>1.406099518459069</v>
      </c>
      <c r="G140" s="12">
        <v>1.5819282598789139</v>
      </c>
      <c r="H140" s="12">
        <v>1.4917761060818564</v>
      </c>
      <c r="I140" s="12">
        <v>1.4066726780883678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0.2378854625550661</v>
      </c>
      <c r="F141" s="12">
        <v>0.20711080428028997</v>
      </c>
      <c r="G141" s="12">
        <v>0.18472906403940886</v>
      </c>
      <c r="H141" s="12">
        <v>0.17787565644587497</v>
      </c>
      <c r="I141" s="12">
        <v>0.64867462160647071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0.69312077629526947</v>
      </c>
      <c r="F142" s="12">
        <v>0.62389343225697669</v>
      </c>
      <c r="G142" s="12">
        <v>0.59984351908197864</v>
      </c>
      <c r="H142" s="12">
        <v>0.77587676916955606</v>
      </c>
      <c r="I142" s="12">
        <v>1.0763340383946023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0.39879475363346334</v>
      </c>
      <c r="F143" s="12">
        <v>0.43225778282321092</v>
      </c>
      <c r="G143" s="12">
        <v>0.48273462642428461</v>
      </c>
      <c r="H143" s="12">
        <v>0.66624764299182904</v>
      </c>
      <c r="I143" s="12">
        <v>1.1747373318342187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0</v>
      </c>
      <c r="F144" s="12">
        <v>0.11450381679389314</v>
      </c>
      <c r="G144" s="12">
        <v>0.1171875</v>
      </c>
      <c r="H144" s="12">
        <v>0.30282637954239572</v>
      </c>
      <c r="I144" s="12">
        <v>0.26019080659150046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0.66661728760832539</v>
      </c>
      <c r="F145" s="12">
        <v>0.58939096267190572</v>
      </c>
      <c r="G145" s="12">
        <v>0.4662522202486678</v>
      </c>
      <c r="H145" s="12">
        <v>0.94097519247219841</v>
      </c>
      <c r="I145" s="12">
        <v>5.7897030442632138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7.7446165470343793</v>
      </c>
      <c r="F146" s="12">
        <v>6.9612441372500609</v>
      </c>
      <c r="G146" s="12">
        <v>6.5558460963765413</v>
      </c>
      <c r="H146" s="12">
        <v>6.1608871677521559</v>
      </c>
      <c r="I146" s="12">
        <v>5.5845743498555231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0.51910299003322258</v>
      </c>
      <c r="F147" s="12">
        <v>0.52666836062923006</v>
      </c>
      <c r="G147" s="12">
        <v>0.54649913587743471</v>
      </c>
      <c r="H147" s="12">
        <v>0.72947521994783149</v>
      </c>
      <c r="I147" s="12">
        <v>1.1006139867318037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0.78354554358472084</v>
      </c>
      <c r="F148" s="12">
        <v>0.57452920523459949</v>
      </c>
      <c r="G148" s="12">
        <v>0.57853010499250057</v>
      </c>
      <c r="H148" s="12">
        <v>0.59387372369243585</v>
      </c>
      <c r="I148" s="12">
        <v>0.86042065009560231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0.12270942408376963</v>
      </c>
      <c r="F149" s="12">
        <v>0.16706443914081145</v>
      </c>
      <c r="G149" s="12">
        <v>0.31823745410036719</v>
      </c>
      <c r="H149" s="12">
        <v>0.4402224281742354</v>
      </c>
      <c r="I149" s="12">
        <v>0.48120510495850471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0.48144725964110291</v>
      </c>
      <c r="F150" s="12">
        <v>0.46772021826943522</v>
      </c>
      <c r="G150" s="12">
        <v>0.45896066051481299</v>
      </c>
      <c r="H150" s="12">
        <v>0.44299643727732979</v>
      </c>
      <c r="I150" s="12">
        <v>0.98779659621756233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0.15894741489690495</v>
      </c>
      <c r="F151" s="12">
        <v>0.20939667582777124</v>
      </c>
      <c r="G151" s="12">
        <v>0.20006224158627128</v>
      </c>
      <c r="H151" s="12">
        <v>0.21805122065928431</v>
      </c>
      <c r="I151" s="12">
        <v>0.19176221485358155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0.14274838218500191</v>
      </c>
      <c r="F152" s="12">
        <v>0.11083402604599613</v>
      </c>
      <c r="G152" s="12">
        <v>0.17137960582690662</v>
      </c>
      <c r="H152" s="12">
        <v>0.19045891529113004</v>
      </c>
      <c r="I152" s="12">
        <v>0.29828486204325128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3.2125646974834909</v>
      </c>
      <c r="F153" s="12">
        <v>3.0770112308044921</v>
      </c>
      <c r="G153" s="12">
        <v>3.4047226798462384</v>
      </c>
      <c r="H153" s="12">
        <v>3.6554354736172918</v>
      </c>
      <c r="I153" s="12">
        <v>5.2907136952328466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7.673200496787083</v>
      </c>
      <c r="F154" s="12">
        <v>9.0543803380301995</v>
      </c>
      <c r="G154" s="12">
        <v>8.5522296884544886</v>
      </c>
      <c r="H154" s="12">
        <v>8.8285744916556474</v>
      </c>
      <c r="I154" s="12">
        <v>9.2012301554318014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0.25629230465926267</v>
      </c>
      <c r="F155" s="12">
        <v>0.23288911890283348</v>
      </c>
      <c r="G155" s="12">
        <v>0.22128344397505531</v>
      </c>
      <c r="H155" s="12">
        <v>0.26148673888681362</v>
      </c>
      <c r="I155" s="12">
        <v>0.51471770950619278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6.5679048383565641E-2</v>
      </c>
      <c r="F156" s="12">
        <v>6.3723581265267101E-2</v>
      </c>
      <c r="G156" s="12">
        <v>5.386576650985743E-2</v>
      </c>
      <c r="H156" s="12">
        <v>6.1953603634611415E-2</v>
      </c>
      <c r="I156" s="12">
        <v>3.8671006412941897E-2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1.591757411234846</v>
      </c>
      <c r="F157" s="12">
        <v>1.4617420596727624</v>
      </c>
      <c r="G157" s="12">
        <v>1.4475609376459233</v>
      </c>
      <c r="H157" s="12">
        <v>1.509018393952021</v>
      </c>
      <c r="I157" s="12">
        <v>2.1532780277221542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0.84377397085144468</v>
      </c>
      <c r="F158" s="12">
        <v>0.82996233784349283</v>
      </c>
      <c r="G158" s="12">
        <v>0.882147024504084</v>
      </c>
      <c r="H158" s="12">
        <v>0.87141484836009331</v>
      </c>
      <c r="I158" s="12">
        <v>0.88689868052083554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0.20449897750511251</v>
      </c>
      <c r="F159" s="12">
        <v>1.2078510317060895</v>
      </c>
      <c r="G159" s="12">
        <v>1.1895321173671689</v>
      </c>
      <c r="H159" s="12">
        <v>1.1762143323894576</v>
      </c>
      <c r="I159" s="12">
        <v>1.4305531472169239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2.4243856332703215</v>
      </c>
      <c r="F160" s="12">
        <v>2.579392594647067</v>
      </c>
      <c r="G160" s="12">
        <v>2.7597712106768353</v>
      </c>
      <c r="H160" s="12">
        <v>2.7637639833296772</v>
      </c>
      <c r="I160" s="12">
        <v>2.9736812122593141</v>
      </c>
      <c r="J160" s="5" t="str">
        <f t="shared" si="2"/>
        <v>Normal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>
      <selection activeCell="S15" sqref="S15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5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173</v>
      </c>
      <c r="M1" s="1" t="s">
        <v>174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175</v>
      </c>
    </row>
    <row r="4" spans="1:13" x14ac:dyDescent="0.2">
      <c r="A4" s="2"/>
      <c r="B4" s="2"/>
      <c r="C4" s="2"/>
      <c r="D4" s="4" t="s">
        <v>4</v>
      </c>
      <c r="E4" s="11">
        <v>70.335730751269296</v>
      </c>
      <c r="F4" s="11">
        <v>75.839326750392871</v>
      </c>
      <c r="G4" s="11">
        <v>107.7155008408363</v>
      </c>
      <c r="H4" s="11">
        <v>91.322891450289049</v>
      </c>
      <c r="I4" s="11">
        <v>146.9105356281996</v>
      </c>
      <c r="L4" s="5" t="s">
        <v>176</v>
      </c>
      <c r="M4" s="7">
        <v>60</v>
      </c>
    </row>
    <row r="5" spans="1:13" x14ac:dyDescent="0.2">
      <c r="A5" s="2"/>
      <c r="B5" s="2"/>
      <c r="C5" s="2"/>
      <c r="D5" s="4" t="s">
        <v>5</v>
      </c>
      <c r="E5" s="11">
        <v>12.622147378563479</v>
      </c>
      <c r="F5" s="11">
        <v>25.725664860045455</v>
      </c>
      <c r="G5" s="11">
        <v>29.767296153395293</v>
      </c>
      <c r="H5" s="11">
        <v>17.145479458808776</v>
      </c>
      <c r="I5" s="11">
        <v>32.182851443777352</v>
      </c>
    </row>
    <row r="6" spans="1:13" x14ac:dyDescent="0.2">
      <c r="A6" s="2"/>
      <c r="B6" s="2"/>
      <c r="C6" s="2"/>
      <c r="D6" s="4" t="s">
        <v>6</v>
      </c>
      <c r="E6" s="11">
        <v>40.411070403191026</v>
      </c>
      <c r="F6" s="11">
        <v>32.065959216974484</v>
      </c>
      <c r="G6" s="11">
        <v>16.724840784969484</v>
      </c>
      <c r="H6" s="11">
        <v>7.4104214028648379</v>
      </c>
      <c r="I6" s="11">
        <v>11.332924922914819</v>
      </c>
    </row>
    <row r="7" spans="1:13" x14ac:dyDescent="0.2">
      <c r="A7" s="2"/>
      <c r="B7" s="2"/>
      <c r="C7" s="2"/>
      <c r="D7" s="4" t="s">
        <v>7</v>
      </c>
      <c r="E7" s="11">
        <v>101.92944468291198</v>
      </c>
      <c r="F7" s="11">
        <v>144.00173574611691</v>
      </c>
      <c r="G7" s="11">
        <v>358.64926430078407</v>
      </c>
      <c r="H7" s="11">
        <v>356.40892262138505</v>
      </c>
      <c r="I7" s="11">
        <v>514.89327764425911</v>
      </c>
    </row>
    <row r="8" spans="1:13" x14ac:dyDescent="0.2">
      <c r="A8" s="2"/>
      <c r="B8" s="2"/>
      <c r="C8" s="2"/>
      <c r="D8" s="4" t="s">
        <v>8</v>
      </c>
      <c r="E8" s="11">
        <v>172.25262499632453</v>
      </c>
      <c r="F8" s="11">
        <v>182.74413614117773</v>
      </c>
      <c r="G8" s="11">
        <v>240.25399697031381</v>
      </c>
      <c r="H8" s="11">
        <v>191.08051200864219</v>
      </c>
      <c r="I8" s="11">
        <v>334.49567845265892</v>
      </c>
    </row>
    <row r="9" spans="1:13" x14ac:dyDescent="0.2">
      <c r="A9" s="2"/>
      <c r="B9" s="2"/>
      <c r="C9" s="2"/>
      <c r="D9" s="4" t="s">
        <v>9</v>
      </c>
      <c r="E9" s="11">
        <v>20.238319613599419</v>
      </c>
      <c r="F9" s="11">
        <v>14.974366747114811</v>
      </c>
      <c r="G9" s="11">
        <v>15.16661267378354</v>
      </c>
      <c r="H9" s="11">
        <v>14.707453056949905</v>
      </c>
      <c r="I9" s="11">
        <v>15.22012103443776</v>
      </c>
    </row>
    <row r="10" spans="1:13" x14ac:dyDescent="0.2">
      <c r="A10" s="2"/>
      <c r="B10" s="2"/>
      <c r="C10" s="2"/>
      <c r="D10" s="4" t="s">
        <v>10</v>
      </c>
      <c r="E10" s="11">
        <v>29.77513570540609</v>
      </c>
      <c r="F10" s="11">
        <v>39.113596654765708</v>
      </c>
      <c r="G10" s="11">
        <v>53.339171400361671</v>
      </c>
      <c r="H10" s="11">
        <v>59.886797776795127</v>
      </c>
      <c r="I10" s="11">
        <v>30.352016017055369</v>
      </c>
    </row>
    <row r="11" spans="1:13" x14ac:dyDescent="0.2">
      <c r="A11" s="2"/>
      <c r="B11" s="2"/>
      <c r="C11" s="2"/>
      <c r="D11" s="4" t="s">
        <v>11</v>
      </c>
      <c r="E11" s="11">
        <v>12.245629864554438</v>
      </c>
      <c r="F11" s="11">
        <v>9.9036425903388547</v>
      </c>
      <c r="G11" s="11">
        <v>14.44288327967981</v>
      </c>
      <c r="H11" s="11">
        <v>6.8192384569533191</v>
      </c>
      <c r="I11" s="11">
        <v>4.9872379809969809</v>
      </c>
    </row>
    <row r="12" spans="1:13" x14ac:dyDescent="0.2">
      <c r="A12" s="2"/>
      <c r="B12" s="2"/>
      <c r="C12" s="2"/>
      <c r="D12" s="4" t="s">
        <v>12</v>
      </c>
      <c r="E12" s="11">
        <v>31.340348154146895</v>
      </c>
      <c r="F12" s="11">
        <v>20.681227422129414</v>
      </c>
      <c r="G12" s="11">
        <v>12.948648680694332</v>
      </c>
      <c r="H12" s="11">
        <v>10.634725753783933</v>
      </c>
      <c r="I12" s="11">
        <v>17.786124409483957</v>
      </c>
    </row>
    <row r="13" spans="1:13" x14ac:dyDescent="0.2">
      <c r="A13" s="2"/>
      <c r="B13" s="2"/>
      <c r="C13" s="2"/>
      <c r="D13" s="4" t="s">
        <v>13</v>
      </c>
      <c r="E13" s="11">
        <v>56.366878707040506</v>
      </c>
      <c r="F13" s="11">
        <v>41.205479437714359</v>
      </c>
      <c r="G13" s="11">
        <v>46.277163082247803</v>
      </c>
      <c r="H13" s="11">
        <v>42.041830777179207</v>
      </c>
      <c r="I13" s="11">
        <v>58.622309909497218</v>
      </c>
    </row>
    <row r="14" spans="1:13" x14ac:dyDescent="0.2">
      <c r="A14" s="2"/>
      <c r="B14" s="2"/>
      <c r="C14" s="2"/>
      <c r="D14" s="4" t="s">
        <v>14</v>
      </c>
      <c r="E14" s="11">
        <v>11.781176432255354</v>
      </c>
      <c r="F14" s="11">
        <v>17.729910692239908</v>
      </c>
      <c r="G14" s="11">
        <v>23.272155914851098</v>
      </c>
      <c r="H14" s="11">
        <v>40.708943529792094</v>
      </c>
      <c r="I14" s="11">
        <v>38.817008170358989</v>
      </c>
    </row>
    <row r="15" spans="1:13" x14ac:dyDescent="0.2">
      <c r="A15" s="2"/>
      <c r="B15" s="2"/>
      <c r="C15" s="2"/>
      <c r="D15" s="4" t="s">
        <v>15</v>
      </c>
      <c r="E15" s="11">
        <v>18.339990172003301</v>
      </c>
      <c r="F15" s="11">
        <v>25.803024494198887</v>
      </c>
      <c r="G15" s="11">
        <v>23.344349434509859</v>
      </c>
      <c r="H15" s="11">
        <v>10.963149492676802</v>
      </c>
      <c r="I15" s="11">
        <v>22.288781216308053</v>
      </c>
      <c r="L15" s="10" t="s">
        <v>177</v>
      </c>
    </row>
    <row r="16" spans="1:13" x14ac:dyDescent="0.2">
      <c r="A16" s="2"/>
      <c r="B16" s="2"/>
      <c r="C16" s="2"/>
      <c r="D16" s="4" t="s">
        <v>16</v>
      </c>
      <c r="E16" s="11">
        <v>15.761878917494474</v>
      </c>
      <c r="F16" s="11">
        <v>27.077306898222222</v>
      </c>
      <c r="G16" s="11">
        <v>29.586355280050736</v>
      </c>
      <c r="H16" s="11">
        <v>18.918725817599473</v>
      </c>
      <c r="I16" s="11">
        <v>48.650505070859388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26.288445159425532</v>
      </c>
      <c r="F17" s="11">
        <v>25.618716358990511</v>
      </c>
      <c r="G17" s="11">
        <v>26.555397662835627</v>
      </c>
      <c r="H17" s="11">
        <v>19.917529440571382</v>
      </c>
      <c r="I17" s="11" t="s">
        <v>184</v>
      </c>
      <c r="J17" s="5" t="str">
        <f t="shared" ref="J17:J48" si="0">IF(AND(I17&lt;$M$21,I17&gt;$M$22),"Normal","Outliers")</f>
        <v>Outliers</v>
      </c>
      <c r="L17" s="1" t="s">
        <v>178</v>
      </c>
      <c r="M17" s="8">
        <f>AVERAGE(I17:I160)</f>
        <v>78.039342620646238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80.360518219109153</v>
      </c>
      <c r="F18" s="11">
        <v>156.92927256149531</v>
      </c>
      <c r="G18" s="11">
        <v>146.26893919689894</v>
      </c>
      <c r="H18" s="11">
        <v>72.601529533736894</v>
      </c>
      <c r="I18" s="11">
        <v>36.023817923186343</v>
      </c>
      <c r="J18" s="5" t="str">
        <f t="shared" si="0"/>
        <v>Normal</v>
      </c>
      <c r="L18" s="1" t="s">
        <v>179</v>
      </c>
      <c r="M18" s="8">
        <f>_xlfn.QUARTILE.EXC(I17:I160,1)</f>
        <v>5.9529006807372316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18.087122338193957</v>
      </c>
      <c r="F19" s="11">
        <v>10.5973682064496</v>
      </c>
      <c r="G19" s="11">
        <v>14.492011486535121</v>
      </c>
      <c r="H19" s="11">
        <v>11.958010269457858</v>
      </c>
      <c r="I19" s="11">
        <v>13.485633227724787</v>
      </c>
      <c r="J19" s="5" t="str">
        <f t="shared" si="0"/>
        <v>Normal</v>
      </c>
      <c r="L19" s="1" t="s">
        <v>180</v>
      </c>
      <c r="M19" s="8">
        <f>_xlfn.QUARTILE.EXC(I17:I160,3)</f>
        <v>50.976787653766465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1.477068493901142</v>
      </c>
      <c r="F20" s="11">
        <v>1.8621321582538173</v>
      </c>
      <c r="G20" s="11">
        <v>2.0251836118545046</v>
      </c>
      <c r="H20" s="11">
        <v>2.2838160155374441</v>
      </c>
      <c r="I20" s="11">
        <v>49.187942804183763</v>
      </c>
      <c r="J20" s="5" t="str">
        <f t="shared" si="0"/>
        <v>Normal</v>
      </c>
      <c r="L20" s="1" t="s">
        <v>181</v>
      </c>
      <c r="M20" s="8">
        <f>M19-M18</f>
        <v>45.023886973029235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1.653354256278492</v>
      </c>
      <c r="F21" s="11">
        <v>14.577706908393305</v>
      </c>
      <c r="G21" s="11">
        <v>8.7939880949790386</v>
      </c>
      <c r="H21" s="11" t="s">
        <v>184</v>
      </c>
      <c r="I21" s="11">
        <v>5.1572936946902654</v>
      </c>
      <c r="J21" s="5" t="str">
        <f t="shared" si="0"/>
        <v>Outliers</v>
      </c>
      <c r="L21" s="1" t="s">
        <v>182</v>
      </c>
      <c r="M21" s="8">
        <f>M17+1.5*M20</f>
        <v>145.5751730801901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4.7212864021174763</v>
      </c>
      <c r="F22" s="11">
        <v>6.2424145417363119</v>
      </c>
      <c r="G22" s="11">
        <v>8.762744000374477</v>
      </c>
      <c r="H22" s="11">
        <v>6.4774790447075796</v>
      </c>
      <c r="I22" s="11">
        <v>5.3904129610677893</v>
      </c>
      <c r="J22" s="5" t="str">
        <f t="shared" si="0"/>
        <v>Outliers</v>
      </c>
      <c r="L22" s="1" t="s">
        <v>183</v>
      </c>
      <c r="M22" s="8">
        <f>M17-1.5*M20</f>
        <v>10.503512161102378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11.306222227344044</v>
      </c>
      <c r="F23" s="11">
        <v>26.304878816936235</v>
      </c>
      <c r="G23" s="11">
        <v>31.245352690369</v>
      </c>
      <c r="H23" s="11" t="s">
        <v>184</v>
      </c>
      <c r="I23" s="11">
        <v>6.1035589264877483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 t="s">
        <v>184</v>
      </c>
      <c r="F24" s="11">
        <v>51.75657223374224</v>
      </c>
      <c r="G24" s="11">
        <v>46.911208809180309</v>
      </c>
      <c r="H24" s="11">
        <v>13.760648052033252</v>
      </c>
      <c r="I24" s="11">
        <v>50.187964190403783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 t="s">
        <v>184</v>
      </c>
      <c r="F25" s="11" t="s">
        <v>184</v>
      </c>
      <c r="G25" s="11" t="s">
        <v>184</v>
      </c>
      <c r="H25" s="11" t="s">
        <v>184</v>
      </c>
      <c r="I25" s="11" t="s">
        <v>184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139.42082161366656</v>
      </c>
      <c r="F26" s="11">
        <v>134.55323648886406</v>
      </c>
      <c r="G26" s="11">
        <v>233.88209870171497</v>
      </c>
      <c r="H26" s="11">
        <v>167.57371819301093</v>
      </c>
      <c r="I26" s="11">
        <v>444.05718710968341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7.8058801075659883</v>
      </c>
      <c r="F27" s="11">
        <v>6.3874441046972557</v>
      </c>
      <c r="G27" s="11" t="s">
        <v>184</v>
      </c>
      <c r="H27" s="11" t="s">
        <v>184</v>
      </c>
      <c r="I27" s="11" t="s">
        <v>184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0.64250388954949023</v>
      </c>
      <c r="F28" s="11">
        <v>1.4461055105387808</v>
      </c>
      <c r="G28" s="11" t="s">
        <v>184</v>
      </c>
      <c r="H28" s="11" t="s">
        <v>184</v>
      </c>
      <c r="I28" s="11" t="s">
        <v>184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4.578998887726379</v>
      </c>
      <c r="F29" s="11" t="s">
        <v>184</v>
      </c>
      <c r="G29" s="11">
        <v>9.4643214543367584</v>
      </c>
      <c r="H29" s="11" t="s">
        <v>184</v>
      </c>
      <c r="I29" s="11" t="s">
        <v>184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44.375360736007927</v>
      </c>
      <c r="F30" s="11" t="s">
        <v>184</v>
      </c>
      <c r="G30" s="11">
        <v>22.408439796079165</v>
      </c>
      <c r="H30" s="11">
        <v>15.031375395786014</v>
      </c>
      <c r="I30" s="11">
        <v>1.8316019682886824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1.8361818764452125</v>
      </c>
      <c r="F31" s="11">
        <v>6.3475947919819364E-2</v>
      </c>
      <c r="G31" s="11">
        <v>1.2554010223802698</v>
      </c>
      <c r="H31" s="11">
        <v>1.7635971534097103</v>
      </c>
      <c r="I31" s="11" t="s">
        <v>184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11.683034341966007</v>
      </c>
      <c r="F32" s="11">
        <v>17.788497541337446</v>
      </c>
      <c r="G32" s="11" t="s">
        <v>184</v>
      </c>
      <c r="H32" s="11">
        <v>0.68336379023641591</v>
      </c>
      <c r="I32" s="11">
        <v>3.8174630622954626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 t="s">
        <v>184</v>
      </c>
      <c r="F33" s="11">
        <v>274.03231219056528</v>
      </c>
      <c r="G33" s="11">
        <v>556.14714396301042</v>
      </c>
      <c r="H33" s="11" t="s">
        <v>184</v>
      </c>
      <c r="I33" s="11" t="s">
        <v>184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34.753668451200404</v>
      </c>
      <c r="F34" s="11">
        <v>58.204810747941345</v>
      </c>
      <c r="G34" s="11">
        <v>38.416623256511208</v>
      </c>
      <c r="H34" s="11">
        <v>16.879814035983316</v>
      </c>
      <c r="I34" s="11">
        <v>114.74772127911568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207.89807450264868</v>
      </c>
      <c r="F35" s="11">
        <v>225.93877767020689</v>
      </c>
      <c r="G35" s="11">
        <v>276.63036681009578</v>
      </c>
      <c r="H35" s="11">
        <v>226.91439756582417</v>
      </c>
      <c r="I35" s="11">
        <v>338.66789289268172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58.131541887309602</v>
      </c>
      <c r="F36" s="11">
        <v>86.370793070130603</v>
      </c>
      <c r="G36" s="11">
        <v>128.33211851966334</v>
      </c>
      <c r="H36" s="11">
        <v>11.810607011597728</v>
      </c>
      <c r="I36" s="11">
        <v>7.4533493563180295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5.7774880355010891</v>
      </c>
      <c r="F37" s="11">
        <v>0.81572718031165092</v>
      </c>
      <c r="G37" s="11">
        <v>2.907090034395619</v>
      </c>
      <c r="H37" s="11">
        <v>18.822224098691304</v>
      </c>
      <c r="I37" s="11">
        <v>20.696568659839226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 t="s">
        <v>184</v>
      </c>
      <c r="F38" s="11" t="s">
        <v>184</v>
      </c>
      <c r="G38" s="11" t="s">
        <v>184</v>
      </c>
      <c r="H38" s="11">
        <v>14.510178270855679</v>
      </c>
      <c r="I38" s="11">
        <v>4.6163026936961957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 t="s">
        <v>184</v>
      </c>
      <c r="F39" s="11" t="s">
        <v>184</v>
      </c>
      <c r="G39" s="11">
        <v>34.597712985771018</v>
      </c>
      <c r="H39" s="11">
        <v>56.662088331002259</v>
      </c>
      <c r="I39" s="11" t="s">
        <v>184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29.439219455944642</v>
      </c>
      <c r="F40" s="11">
        <v>22.671494870270603</v>
      </c>
      <c r="G40" s="11">
        <v>8.1435664221098136</v>
      </c>
      <c r="H40" s="11">
        <v>2.3562748791871075</v>
      </c>
      <c r="I40" s="11">
        <v>3.0551410441819273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59.657734275118443</v>
      </c>
      <c r="F41" s="11" t="s">
        <v>184</v>
      </c>
      <c r="G41" s="11" t="s">
        <v>184</v>
      </c>
      <c r="H41" s="11" t="s">
        <v>184</v>
      </c>
      <c r="I41" s="11">
        <v>31.559204628206167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50.008661025171769</v>
      </c>
      <c r="F42" s="11">
        <v>54.307365210998299</v>
      </c>
      <c r="G42" s="11">
        <v>60.92122782310522</v>
      </c>
      <c r="H42" s="11">
        <v>85.842580331843607</v>
      </c>
      <c r="I42" s="11">
        <v>116.73122217307976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53.003580789527454</v>
      </c>
      <c r="F43" s="11">
        <v>58.142862240001698</v>
      </c>
      <c r="G43" s="11">
        <v>60.980071152758761</v>
      </c>
      <c r="H43" s="11">
        <v>64.177394078110851</v>
      </c>
      <c r="I43" s="11">
        <v>108.92729786489323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 t="s">
        <v>184</v>
      </c>
      <c r="F44" s="11" t="s">
        <v>184</v>
      </c>
      <c r="G44" s="11" t="s">
        <v>184</v>
      </c>
      <c r="H44" s="11" t="s">
        <v>184</v>
      </c>
      <c r="I44" s="11" t="s">
        <v>184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2.0884241281993807</v>
      </c>
      <c r="F45" s="11" t="s">
        <v>184</v>
      </c>
      <c r="G45" s="11" t="s">
        <v>184</v>
      </c>
      <c r="H45" s="11">
        <v>16.901698102541527</v>
      </c>
      <c r="I45" s="11">
        <v>26.088554730755032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 t="s">
        <v>184</v>
      </c>
      <c r="F46" s="11" t="s">
        <v>184</v>
      </c>
      <c r="G46" s="11">
        <v>3.9939984958532397</v>
      </c>
      <c r="H46" s="11" t="s">
        <v>184</v>
      </c>
      <c r="I46" s="11" t="s">
        <v>184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82.323090326102019</v>
      </c>
      <c r="F47" s="11">
        <v>29.90743543661883</v>
      </c>
      <c r="G47" s="11" t="s">
        <v>184</v>
      </c>
      <c r="H47" s="11">
        <v>12.822510958832698</v>
      </c>
      <c r="I47" s="11">
        <v>20.74187213448803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21.922384858086602</v>
      </c>
      <c r="F48" s="11">
        <v>23.06602915384936</v>
      </c>
      <c r="G48" s="11">
        <v>25.143933039335057</v>
      </c>
      <c r="H48" s="11">
        <v>19.930532601728604</v>
      </c>
      <c r="I48" s="11">
        <v>16.659593021522685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543.92432724288608</v>
      </c>
      <c r="F49" s="11">
        <v>586.55286685057251</v>
      </c>
      <c r="G49" s="11">
        <v>2019.6060605574</v>
      </c>
      <c r="H49" s="11">
        <v>1491.9015787121559</v>
      </c>
      <c r="I49" s="11">
        <v>1843.1612742770405</v>
      </c>
      <c r="J49" s="5" t="str">
        <f t="shared" ref="J49:J80" si="1">IF(AND(I49&lt;$M$21,I49&gt;$M$22),"Normal","Outliers")</f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87.271008638254514</v>
      </c>
      <c r="F50" s="11">
        <v>36.964633001218893</v>
      </c>
      <c r="G50" s="11">
        <v>19.023480021964549</v>
      </c>
      <c r="H50" s="11">
        <v>4.5751004888178617</v>
      </c>
      <c r="I50" s="11">
        <v>9.6559010711140161</v>
      </c>
      <c r="J50" s="5" t="str">
        <f t="shared" si="1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156.35342226177639</v>
      </c>
      <c r="F51" s="11">
        <v>13.446668788865495</v>
      </c>
      <c r="G51" s="11">
        <v>10.18194497719284</v>
      </c>
      <c r="H51" s="11">
        <v>13.140359563868792</v>
      </c>
      <c r="I51" s="11">
        <v>2.797632109864439</v>
      </c>
      <c r="J51" s="5" t="str">
        <f t="shared" si="1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 t="s">
        <v>184</v>
      </c>
      <c r="F52" s="11" t="s">
        <v>184</v>
      </c>
      <c r="G52" s="11" t="s">
        <v>184</v>
      </c>
      <c r="H52" s="11" t="s">
        <v>184</v>
      </c>
      <c r="I52" s="11" t="s">
        <v>184</v>
      </c>
      <c r="J52" s="5" t="str">
        <f t="shared" si="1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 t="s">
        <v>184</v>
      </c>
      <c r="F53" s="11" t="s">
        <v>184</v>
      </c>
      <c r="G53" s="11" t="s">
        <v>184</v>
      </c>
      <c r="H53" s="11" t="s">
        <v>184</v>
      </c>
      <c r="I53" s="11" t="s">
        <v>184</v>
      </c>
      <c r="J53" s="5" t="str">
        <f t="shared" si="1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0.50602232196998043</v>
      </c>
      <c r="F54" s="11">
        <v>3.8711382147128617E-2</v>
      </c>
      <c r="G54" s="11" t="s">
        <v>184</v>
      </c>
      <c r="H54" s="11">
        <v>4.6144894650203412</v>
      </c>
      <c r="I54" s="11">
        <v>9.5375007771215419</v>
      </c>
      <c r="J54" s="5" t="str">
        <f t="shared" si="1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 t="s">
        <v>184</v>
      </c>
      <c r="F55" s="11" t="s">
        <v>184</v>
      </c>
      <c r="G55" s="11" t="s">
        <v>184</v>
      </c>
      <c r="H55" s="11" t="s">
        <v>184</v>
      </c>
      <c r="I55" s="11">
        <v>51.676124795481549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1.6843627244145196</v>
      </c>
      <c r="F56" s="11">
        <v>8.7829215787837676</v>
      </c>
      <c r="G56" s="11">
        <v>2.2339825089394227</v>
      </c>
      <c r="H56" s="11">
        <v>4.4339409374138778</v>
      </c>
      <c r="I56" s="11">
        <v>22.686532867080835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9.9610580407042626</v>
      </c>
      <c r="F57" s="11">
        <v>3.7846015184256654</v>
      </c>
      <c r="G57" s="11">
        <v>7.9078082163217509</v>
      </c>
      <c r="H57" s="11" t="s">
        <v>184</v>
      </c>
      <c r="I57" s="11">
        <v>4.392002707324024</v>
      </c>
      <c r="J57" s="5" t="str">
        <f t="shared" si="1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 t="s">
        <v>184</v>
      </c>
      <c r="F58" s="11" t="s">
        <v>184</v>
      </c>
      <c r="G58" s="11" t="s">
        <v>184</v>
      </c>
      <c r="H58" s="11" t="s">
        <v>184</v>
      </c>
      <c r="I58" s="11" t="s">
        <v>184</v>
      </c>
      <c r="J58" s="5" t="str">
        <f t="shared" si="1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121.37665213047457</v>
      </c>
      <c r="F59" s="11">
        <v>147.00559226764784</v>
      </c>
      <c r="G59" s="11">
        <v>211.96989371318764</v>
      </c>
      <c r="H59" s="11">
        <v>65.00725955259071</v>
      </c>
      <c r="I59" s="11">
        <v>0.77534760935610425</v>
      </c>
      <c r="J59" s="5" t="str">
        <f t="shared" si="1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13.572661446173306</v>
      </c>
      <c r="F60" s="11">
        <v>8.1232513870004031</v>
      </c>
      <c r="G60" s="11">
        <v>23.457437282817306</v>
      </c>
      <c r="H60" s="11">
        <v>7.87515742796214E-2</v>
      </c>
      <c r="I60" s="11" t="s">
        <v>184</v>
      </c>
      <c r="J60" s="5" t="str">
        <f t="shared" si="1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 t="s">
        <v>184</v>
      </c>
      <c r="F61" s="11">
        <v>0.44342720695152132</v>
      </c>
      <c r="G61" s="11" t="s">
        <v>184</v>
      </c>
      <c r="H61" s="11" t="s">
        <v>184</v>
      </c>
      <c r="I61" s="11">
        <v>39.76808395133537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61.211961356408942</v>
      </c>
      <c r="F62" s="11">
        <v>66.167411104423351</v>
      </c>
      <c r="G62" s="11">
        <v>59.566653446655316</v>
      </c>
      <c r="H62" s="11">
        <v>60.730830616241505</v>
      </c>
      <c r="I62" s="11">
        <v>67.450034197387311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4.0708394316584817</v>
      </c>
      <c r="F63" s="11" t="s">
        <v>184</v>
      </c>
      <c r="G63" s="11" t="s">
        <v>184</v>
      </c>
      <c r="H63" s="11">
        <v>0.35474825189718484</v>
      </c>
      <c r="I63" s="11" t="s">
        <v>184</v>
      </c>
      <c r="J63" s="5" t="str">
        <f t="shared" si="1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 t="s">
        <v>184</v>
      </c>
      <c r="F64" s="11" t="s">
        <v>184</v>
      </c>
      <c r="G64" s="11" t="s">
        <v>184</v>
      </c>
      <c r="H64" s="11">
        <v>11.261864322220262</v>
      </c>
      <c r="I64" s="11" t="s">
        <v>184</v>
      </c>
      <c r="J64" s="5" t="str">
        <f t="shared" si="1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 t="s">
        <v>184</v>
      </c>
      <c r="F65" s="11">
        <v>99.35624022914692</v>
      </c>
      <c r="G65" s="11">
        <v>58.959802491855221</v>
      </c>
      <c r="H65" s="11" t="s">
        <v>184</v>
      </c>
      <c r="I65" s="11" t="s">
        <v>184</v>
      </c>
      <c r="J65" s="5" t="str">
        <f t="shared" si="1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40.727642498063908</v>
      </c>
      <c r="F66" s="11">
        <v>58.260221490810444</v>
      </c>
      <c r="G66" s="11">
        <v>61.242901482192217</v>
      </c>
      <c r="H66" s="11">
        <v>25.868857004721601</v>
      </c>
      <c r="I66" s="11">
        <v>47.105322025664897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 t="s">
        <v>184</v>
      </c>
      <c r="F67" s="11" t="s">
        <v>184</v>
      </c>
      <c r="G67" s="11" t="s">
        <v>184</v>
      </c>
      <c r="H67" s="11" t="s">
        <v>184</v>
      </c>
      <c r="I67" s="11">
        <v>5.4325385023898027</v>
      </c>
      <c r="J67" s="5" t="str">
        <f t="shared" si="1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37.773754736310835</v>
      </c>
      <c r="F68" s="11" t="s">
        <v>184</v>
      </c>
      <c r="G68" s="11">
        <v>0.97533168279554494</v>
      </c>
      <c r="H68" s="11">
        <v>13.850990218132301</v>
      </c>
      <c r="I68" s="11" t="s">
        <v>184</v>
      </c>
      <c r="J68" s="5" t="str">
        <f t="shared" si="1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42.42234894696481</v>
      </c>
      <c r="F69" s="11">
        <v>1.6699239082995057</v>
      </c>
      <c r="G69" s="11">
        <v>38.311970196905641</v>
      </c>
      <c r="H69" s="11">
        <v>48.598208350538208</v>
      </c>
      <c r="I69" s="11">
        <v>41.930596977400342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 t="s">
        <v>184</v>
      </c>
      <c r="F70" s="11" t="s">
        <v>184</v>
      </c>
      <c r="G70" s="11" t="s">
        <v>184</v>
      </c>
      <c r="H70" s="11" t="s">
        <v>184</v>
      </c>
      <c r="I70" s="11" t="s">
        <v>184</v>
      </c>
      <c r="J70" s="5" t="str">
        <f t="shared" si="1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 t="s">
        <v>184</v>
      </c>
      <c r="F71" s="11">
        <v>3.9029472268283634</v>
      </c>
      <c r="G71" s="11" t="s">
        <v>184</v>
      </c>
      <c r="H71" s="11" t="s">
        <v>184</v>
      </c>
      <c r="I71" s="11" t="s">
        <v>184</v>
      </c>
      <c r="J71" s="5" t="str">
        <f t="shared" si="1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3.5774176002323768</v>
      </c>
      <c r="F72" s="11">
        <v>1.5816545031420934</v>
      </c>
      <c r="G72" s="11" t="s">
        <v>184</v>
      </c>
      <c r="H72" s="11" t="s">
        <v>184</v>
      </c>
      <c r="I72" s="11" t="s">
        <v>184</v>
      </c>
      <c r="J72" s="5" t="str">
        <f t="shared" si="1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1.3152802769699785</v>
      </c>
      <c r="F73" s="11">
        <v>1.0231824595756658</v>
      </c>
      <c r="G73" s="11">
        <v>3.3762715988493146</v>
      </c>
      <c r="H73" s="11">
        <v>6.2487118137449249</v>
      </c>
      <c r="I73" s="11">
        <v>7.9086370537877562</v>
      </c>
      <c r="J73" s="5" t="str">
        <f t="shared" si="1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8.4794825999180716</v>
      </c>
      <c r="F74" s="11">
        <v>32.098398572978049</v>
      </c>
      <c r="G74" s="11">
        <v>38.581660532746263</v>
      </c>
      <c r="H74" s="11">
        <v>77.352282360779569</v>
      </c>
      <c r="I74" s="11">
        <v>68.379951181536569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 t="s">
        <v>184</v>
      </c>
      <c r="F75" s="11" t="s">
        <v>184</v>
      </c>
      <c r="G75" s="11" t="s">
        <v>184</v>
      </c>
      <c r="H75" s="11" t="s">
        <v>184</v>
      </c>
      <c r="I75" s="11" t="s">
        <v>184</v>
      </c>
      <c r="J75" s="5" t="str">
        <f t="shared" si="1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 t="s">
        <v>184</v>
      </c>
      <c r="F76" s="11">
        <v>1.3278338580037108</v>
      </c>
      <c r="G76" s="11">
        <v>32.847779277321315</v>
      </c>
      <c r="H76" s="11">
        <v>32.060414279801186</v>
      </c>
      <c r="I76" s="11" t="s">
        <v>184</v>
      </c>
      <c r="J76" s="5" t="str">
        <f t="shared" si="1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 t="s">
        <v>184</v>
      </c>
      <c r="F77" s="11" t="s">
        <v>184</v>
      </c>
      <c r="G77" s="11" t="s">
        <v>184</v>
      </c>
      <c r="H77" s="11" t="s">
        <v>184</v>
      </c>
      <c r="I77" s="11" t="s">
        <v>184</v>
      </c>
      <c r="J77" s="5" t="str">
        <f t="shared" si="1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 t="s">
        <v>184</v>
      </c>
      <c r="F78" s="11" t="s">
        <v>184</v>
      </c>
      <c r="G78" s="11">
        <v>3.7115208419647212</v>
      </c>
      <c r="H78" s="11" t="s">
        <v>184</v>
      </c>
      <c r="I78" s="11">
        <v>36.591963011733256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19.559881099256629</v>
      </c>
      <c r="F79" s="11">
        <v>16.452768552277821</v>
      </c>
      <c r="G79" s="11">
        <v>11.833504529332069</v>
      </c>
      <c r="H79" s="11">
        <v>5.3114482371709384</v>
      </c>
      <c r="I79" s="11" t="s">
        <v>184</v>
      </c>
      <c r="J79" s="5" t="str">
        <f t="shared" si="1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185.99996746716755</v>
      </c>
      <c r="F80" s="11">
        <v>12.079874674209043</v>
      </c>
      <c r="G80" s="11">
        <v>4.8228003514091133</v>
      </c>
      <c r="H80" s="11">
        <v>17.139879786209363</v>
      </c>
      <c r="I80" s="11">
        <v>11.493844205746225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64.727797471348239</v>
      </c>
      <c r="F81" s="11">
        <v>49.151716773844782</v>
      </c>
      <c r="G81" s="11">
        <v>5.1963639485156756</v>
      </c>
      <c r="H81" s="11">
        <v>13.596318547403515</v>
      </c>
      <c r="I81" s="11">
        <v>41.526617375231055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0.11750182527554132</v>
      </c>
      <c r="F82" s="11">
        <v>4.2203800709234809</v>
      </c>
      <c r="G82" s="11">
        <v>1.6775675954337037</v>
      </c>
      <c r="H82" s="11">
        <v>1.5881729370436592</v>
      </c>
      <c r="I82" s="11">
        <v>30.120041345724545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39.704843061002713</v>
      </c>
      <c r="F83" s="11">
        <v>36.345443680717608</v>
      </c>
      <c r="G83" s="11">
        <v>31.408432972633673</v>
      </c>
      <c r="H83" s="11">
        <v>40.141617372421983</v>
      </c>
      <c r="I83" s="11">
        <v>49.528064764545071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12.80225149301212</v>
      </c>
      <c r="F84" s="11">
        <v>10.667925318007187</v>
      </c>
      <c r="G84" s="11">
        <v>10.165948033112512</v>
      </c>
      <c r="H84" s="11">
        <v>17.387467043277887</v>
      </c>
      <c r="I84" s="11" t="s">
        <v>184</v>
      </c>
      <c r="J84" s="5" t="str">
        <f t="shared" si="2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 t="s">
        <v>184</v>
      </c>
      <c r="F85" s="11" t="s">
        <v>184</v>
      </c>
      <c r="G85" s="11" t="s">
        <v>184</v>
      </c>
      <c r="H85" s="11" t="s">
        <v>184</v>
      </c>
      <c r="I85" s="11" t="s">
        <v>184</v>
      </c>
      <c r="J85" s="5" t="str">
        <f t="shared" si="2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 t="s">
        <v>184</v>
      </c>
      <c r="F86" s="11" t="s">
        <v>184</v>
      </c>
      <c r="G86" s="11" t="s">
        <v>184</v>
      </c>
      <c r="H86" s="11">
        <v>11.124446413862362</v>
      </c>
      <c r="I86" s="11">
        <v>8.8485096331291064</v>
      </c>
      <c r="J86" s="5" t="str">
        <f t="shared" si="2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 t="s">
        <v>184</v>
      </c>
      <c r="F87" s="11" t="s">
        <v>184</v>
      </c>
      <c r="G87" s="11" t="s">
        <v>184</v>
      </c>
      <c r="H87" s="11" t="s">
        <v>184</v>
      </c>
      <c r="I87" s="11" t="s">
        <v>184</v>
      </c>
      <c r="J87" s="5" t="str">
        <f t="shared" si="2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4.0963875410092836</v>
      </c>
      <c r="F88" s="11">
        <v>2.4343138848378372</v>
      </c>
      <c r="G88" s="11">
        <v>5.666686843718078</v>
      </c>
      <c r="H88" s="11">
        <v>10.872160509932355</v>
      </c>
      <c r="I88" s="11">
        <v>9.0120633870137521</v>
      </c>
      <c r="J88" s="5" t="str">
        <f t="shared" si="2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18.742020852084405</v>
      </c>
      <c r="F89" s="11">
        <v>61.76172021869106</v>
      </c>
      <c r="G89" s="11">
        <v>69.720131076023392</v>
      </c>
      <c r="H89" s="11" t="s">
        <v>184</v>
      </c>
      <c r="I89" s="11" t="s">
        <v>184</v>
      </c>
      <c r="J89" s="5" t="str">
        <f t="shared" si="2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64.880579399712673</v>
      </c>
      <c r="F90" s="11">
        <v>41.566067186816404</v>
      </c>
      <c r="G90" s="11">
        <v>69.176816400609255</v>
      </c>
      <c r="H90" s="11">
        <v>31.479417146785163</v>
      </c>
      <c r="I90" s="11">
        <v>32.315109144291732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1.8181947188602825E-3</v>
      </c>
      <c r="F91" s="11">
        <v>1.6223330993443672</v>
      </c>
      <c r="G91" s="11">
        <v>1.2937845145202476</v>
      </c>
      <c r="H91" s="11">
        <v>4.9907926948295808E-2</v>
      </c>
      <c r="I91" s="11">
        <v>0.35509564753715922</v>
      </c>
      <c r="J91" s="5" t="str">
        <f t="shared" si="2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 t="s">
        <v>184</v>
      </c>
      <c r="F92" s="11">
        <v>1.4149710488670286</v>
      </c>
      <c r="G92" s="11">
        <v>2.4908503340216153</v>
      </c>
      <c r="H92" s="11">
        <v>6.5743822165319434</v>
      </c>
      <c r="I92" s="11">
        <v>7.714688767413154E-2</v>
      </c>
      <c r="J92" s="5" t="str">
        <f t="shared" si="2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 t="s">
        <v>184</v>
      </c>
      <c r="F93" s="11">
        <v>26.955747859274332</v>
      </c>
      <c r="G93" s="11" t="s">
        <v>184</v>
      </c>
      <c r="H93" s="11" t="s">
        <v>184</v>
      </c>
      <c r="I93" s="11" t="s">
        <v>184</v>
      </c>
      <c r="J93" s="5" t="str">
        <f t="shared" si="2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17.276140226186261</v>
      </c>
      <c r="F94" s="11">
        <v>5.7213561469312557</v>
      </c>
      <c r="G94" s="11">
        <v>61.055335701039134</v>
      </c>
      <c r="H94" s="11">
        <v>62.65653957790974</v>
      </c>
      <c r="I94" s="11">
        <v>68.404066642780364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15.071759565614835</v>
      </c>
      <c r="F95" s="11">
        <v>19.668118079102967</v>
      </c>
      <c r="G95" s="11">
        <v>19.783723657331834</v>
      </c>
      <c r="H95" s="11">
        <v>19.450610751775571</v>
      </c>
      <c r="I95" s="11">
        <v>27.957146650007807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 t="s">
        <v>184</v>
      </c>
      <c r="F96" s="11" t="s">
        <v>184</v>
      </c>
      <c r="G96" s="11" t="s">
        <v>184</v>
      </c>
      <c r="H96" s="11" t="s">
        <v>184</v>
      </c>
      <c r="I96" s="11" t="s">
        <v>184</v>
      </c>
      <c r="J96" s="5" t="str">
        <f t="shared" si="2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 t="s">
        <v>184</v>
      </c>
      <c r="F97" s="11">
        <v>0.31769282240689567</v>
      </c>
      <c r="G97" s="11">
        <v>3.6324679526030024</v>
      </c>
      <c r="H97" s="11" t="s">
        <v>184</v>
      </c>
      <c r="I97" s="11" t="s">
        <v>184</v>
      </c>
      <c r="J97" s="5" t="str">
        <f t="shared" si="2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 t="s">
        <v>184</v>
      </c>
      <c r="F98" s="11" t="s">
        <v>184</v>
      </c>
      <c r="G98" s="11" t="s">
        <v>184</v>
      </c>
      <c r="H98" s="11" t="s">
        <v>184</v>
      </c>
      <c r="I98" s="11" t="s">
        <v>184</v>
      </c>
      <c r="J98" s="5" t="str">
        <f t="shared" si="2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 t="s">
        <v>184</v>
      </c>
      <c r="F99" s="11" t="s">
        <v>184</v>
      </c>
      <c r="G99" s="11" t="s">
        <v>184</v>
      </c>
      <c r="H99" s="11" t="s">
        <v>184</v>
      </c>
      <c r="I99" s="11" t="s">
        <v>184</v>
      </c>
      <c r="J99" s="5" t="str">
        <f t="shared" si="2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118.53432045001237</v>
      </c>
      <c r="F100" s="11">
        <v>113.7874130729296</v>
      </c>
      <c r="G100" s="11">
        <v>34.632552991327628</v>
      </c>
      <c r="H100" s="11">
        <v>51.108134223227069</v>
      </c>
      <c r="I100" s="11">
        <v>66.108178902978295</v>
      </c>
      <c r="J100" s="5" t="str">
        <f t="shared" si="2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40.803109936808532</v>
      </c>
      <c r="F101" s="11">
        <v>22.89676843303214</v>
      </c>
      <c r="G101" s="11">
        <v>13.586924826319013</v>
      </c>
      <c r="H101" s="11">
        <v>32.426574175721449</v>
      </c>
      <c r="I101" s="11">
        <v>41.818946513581629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133.14908056475522</v>
      </c>
      <c r="F102" s="11">
        <v>259.16702686373571</v>
      </c>
      <c r="G102" s="11">
        <v>251.84857116949689</v>
      </c>
      <c r="H102" s="11">
        <v>164.35982134096525</v>
      </c>
      <c r="I102" s="11">
        <v>191.5558360797117</v>
      </c>
      <c r="J102" s="5" t="str">
        <f t="shared" si="2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2.09450383960493</v>
      </c>
      <c r="F103" s="11">
        <v>7.951241994629286</v>
      </c>
      <c r="G103" s="11" t="s">
        <v>184</v>
      </c>
      <c r="H103" s="11">
        <v>9.9549614981282932</v>
      </c>
      <c r="I103" s="11">
        <v>1.3874146531376987</v>
      </c>
      <c r="J103" s="5" t="str">
        <f t="shared" si="2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28.904327788122064</v>
      </c>
      <c r="F104" s="11">
        <v>7.128100447377629</v>
      </c>
      <c r="G104" s="11">
        <v>17.732289012243776</v>
      </c>
      <c r="H104" s="11">
        <v>55.731029783204775</v>
      </c>
      <c r="I104" s="11">
        <v>51.73135947712418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102.09258000106715</v>
      </c>
      <c r="F105" s="11">
        <v>106.67428186668837</v>
      </c>
      <c r="G105" s="11">
        <v>138.2147867886612</v>
      </c>
      <c r="H105" s="11">
        <v>165.64884912736426</v>
      </c>
      <c r="I105" s="11">
        <v>223.95673311226906</v>
      </c>
      <c r="J105" s="5" t="str">
        <f t="shared" si="2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238.63923330176991</v>
      </c>
      <c r="F106" s="11">
        <v>357.74847126184596</v>
      </c>
      <c r="G106" s="11">
        <v>801.70127106235554</v>
      </c>
      <c r="H106" s="11">
        <v>877.24168805834074</v>
      </c>
      <c r="I106" s="11">
        <v>894.49219809883664</v>
      </c>
      <c r="J106" s="5" t="str">
        <f t="shared" si="2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95.026227432201992</v>
      </c>
      <c r="F107" s="11">
        <v>102.81135514927406</v>
      </c>
      <c r="G107" s="11">
        <v>112.09606505759945</v>
      </c>
      <c r="H107" s="11">
        <v>119.4725861699781</v>
      </c>
      <c r="I107" s="11">
        <v>48.338549992786035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40.129895381990785</v>
      </c>
      <c r="F108" s="11">
        <v>41.363017455320183</v>
      </c>
      <c r="G108" s="11">
        <v>55.783223767020203</v>
      </c>
      <c r="H108" s="11">
        <v>47.663509217717937</v>
      </c>
      <c r="I108" s="11">
        <v>47.648500905250458</v>
      </c>
      <c r="J108" s="5" t="str">
        <f t="shared" si="2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 t="s">
        <v>184</v>
      </c>
      <c r="F109" s="11">
        <v>66.041710733893979</v>
      </c>
      <c r="G109" s="11">
        <v>45.121534962546228</v>
      </c>
      <c r="H109" s="11" t="s">
        <v>184</v>
      </c>
      <c r="I109" s="11">
        <v>147.46134429551122</v>
      </c>
      <c r="J109" s="5" t="str">
        <f t="shared" si="2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25.564222703813666</v>
      </c>
      <c r="F110" s="11">
        <v>13.498531099789359</v>
      </c>
      <c r="G110" s="11">
        <v>53.328242392104066</v>
      </c>
      <c r="H110" s="11">
        <v>18.372233233511881</v>
      </c>
      <c r="I110" s="11">
        <v>50.743675273194775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 t="s">
        <v>184</v>
      </c>
      <c r="F111" s="11" t="s">
        <v>184</v>
      </c>
      <c r="G111" s="11">
        <v>6.5105810644737065</v>
      </c>
      <c r="H111" s="11" t="s">
        <v>184</v>
      </c>
      <c r="I111" s="11">
        <v>7.5263580691642646</v>
      </c>
      <c r="J111" s="5" t="str">
        <f t="shared" si="2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 t="s">
        <v>184</v>
      </c>
      <c r="F112" s="11" t="s">
        <v>184</v>
      </c>
      <c r="G112" s="11" t="s">
        <v>184</v>
      </c>
      <c r="H112" s="11">
        <v>4.0568376683429035</v>
      </c>
      <c r="I112" s="11">
        <v>9.6379373790058072</v>
      </c>
      <c r="J112" s="5" t="str">
        <f t="shared" si="2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39.253574272009523</v>
      </c>
      <c r="F113" s="11">
        <v>24.475768892775648</v>
      </c>
      <c r="G113" s="11">
        <v>33.260063089990204</v>
      </c>
      <c r="H113" s="11" t="s">
        <v>184</v>
      </c>
      <c r="I113" s="11">
        <v>14.879802694780402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 t="s">
        <v>184</v>
      </c>
      <c r="F114" s="11">
        <v>8.861916785463711E-2</v>
      </c>
      <c r="G114" s="11" t="s">
        <v>184</v>
      </c>
      <c r="H114" s="11" t="s">
        <v>184</v>
      </c>
      <c r="I114" s="11" t="s">
        <v>184</v>
      </c>
      <c r="J114" s="5" t="str">
        <f t="shared" si="3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48.097129114156793</v>
      </c>
      <c r="F115" s="11">
        <v>41.932080245062068</v>
      </c>
      <c r="G115" s="11">
        <v>36.787233405316783</v>
      </c>
      <c r="H115" s="11">
        <v>62.509821373519941</v>
      </c>
      <c r="I115" s="11">
        <v>75.911209105151599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3.5601313248651469</v>
      </c>
      <c r="F116" s="11">
        <v>5.5803723363610285</v>
      </c>
      <c r="G116" s="11">
        <v>2.9808273306644044</v>
      </c>
      <c r="H116" s="11">
        <v>36.254298974160506</v>
      </c>
      <c r="I116" s="11" t="s">
        <v>184</v>
      </c>
      <c r="J116" s="5" t="str">
        <f t="shared" si="3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 t="s">
        <v>184</v>
      </c>
      <c r="F117" s="11" t="s">
        <v>184</v>
      </c>
      <c r="G117" s="11" t="s">
        <v>184</v>
      </c>
      <c r="H117" s="11" t="s">
        <v>184</v>
      </c>
      <c r="I117" s="11" t="s">
        <v>184</v>
      </c>
      <c r="J117" s="5" t="str">
        <f t="shared" si="3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 t="s">
        <v>184</v>
      </c>
      <c r="F118" s="11" t="s">
        <v>184</v>
      </c>
      <c r="G118" s="11" t="s">
        <v>184</v>
      </c>
      <c r="H118" s="11" t="s">
        <v>184</v>
      </c>
      <c r="I118" s="11" t="s">
        <v>184</v>
      </c>
      <c r="J118" s="5" t="str">
        <f t="shared" si="3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110.3126698384697</v>
      </c>
      <c r="F119" s="11">
        <v>104.892714420481</v>
      </c>
      <c r="G119" s="11">
        <v>105.28260642415084</v>
      </c>
      <c r="H119" s="11" t="s">
        <v>184</v>
      </c>
      <c r="I119" s="11">
        <v>5.2284076924524401</v>
      </c>
      <c r="J119" s="5" t="str">
        <f t="shared" si="3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27.545038414682001</v>
      </c>
      <c r="F120" s="11">
        <v>23.046765789372611</v>
      </c>
      <c r="G120" s="11">
        <v>4.0515057651913571</v>
      </c>
      <c r="H120" s="11">
        <v>18.19627095228023</v>
      </c>
      <c r="I120" s="11">
        <v>33.30123486818195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1.7484058164121203</v>
      </c>
      <c r="F121" s="11">
        <v>2.1506462958379089</v>
      </c>
      <c r="G121" s="11">
        <v>9.2217766657659972</v>
      </c>
      <c r="H121" s="11">
        <v>3.5738318216491551</v>
      </c>
      <c r="I121" s="11">
        <v>24.72902975073707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27.461893053097324</v>
      </c>
      <c r="F122" s="11" t="s">
        <v>184</v>
      </c>
      <c r="G122" s="11">
        <v>20.945332217012105</v>
      </c>
      <c r="H122" s="11" t="s">
        <v>184</v>
      </c>
      <c r="I122" s="11" t="s">
        <v>184</v>
      </c>
      <c r="J122" s="5" t="str">
        <f t="shared" si="3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19.686021045681645</v>
      </c>
      <c r="F123" s="11">
        <v>18.587578755601577</v>
      </c>
      <c r="G123" s="11">
        <v>59.100959794630512</v>
      </c>
      <c r="H123" s="11" t="s">
        <v>184</v>
      </c>
      <c r="I123" s="11">
        <v>308.18328780765404</v>
      </c>
      <c r="J123" s="5" t="str">
        <f t="shared" si="3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19.975294342550125</v>
      </c>
      <c r="F124" s="11">
        <v>12.74702964481267</v>
      </c>
      <c r="G124" s="11">
        <v>11.304235994817542</v>
      </c>
      <c r="H124" s="11">
        <v>20.816829205960982</v>
      </c>
      <c r="I124" s="11">
        <v>29.128347884486232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51.097592693118806</v>
      </c>
      <c r="F125" s="11">
        <v>45.499434424930023</v>
      </c>
      <c r="G125" s="11">
        <v>59.939369958971206</v>
      </c>
      <c r="H125" s="11">
        <v>42.262271569248846</v>
      </c>
      <c r="I125" s="11">
        <v>35.589913310234323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 t="s">
        <v>184</v>
      </c>
      <c r="F126" s="11">
        <v>4.9999225703609094</v>
      </c>
      <c r="G126" s="11">
        <v>9.0504193452985007</v>
      </c>
      <c r="H126" s="11">
        <v>4.1541017988469715</v>
      </c>
      <c r="I126" s="11">
        <v>3.8491143838978892</v>
      </c>
      <c r="J126" s="5" t="str">
        <f t="shared" si="3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22.47120445735273</v>
      </c>
      <c r="F127" s="11" t="s">
        <v>184</v>
      </c>
      <c r="G127" s="11">
        <v>74.472276361916897</v>
      </c>
      <c r="H127" s="11">
        <v>5.3218987213958027</v>
      </c>
      <c r="I127" s="11" t="s">
        <v>184</v>
      </c>
      <c r="J127" s="5" t="str">
        <f t="shared" si="3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45.048729984136536</v>
      </c>
      <c r="F128" s="11">
        <v>46.261911962687478</v>
      </c>
      <c r="G128" s="11" t="s">
        <v>184</v>
      </c>
      <c r="H128" s="11">
        <v>4.1860569566867509</v>
      </c>
      <c r="I128" s="11">
        <v>1.0631526153346329</v>
      </c>
      <c r="J128" s="5" t="str">
        <f t="shared" si="3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4.9251100866299549</v>
      </c>
      <c r="F129" s="11">
        <v>4.6032553147257538</v>
      </c>
      <c r="G129" s="11">
        <v>10.111792794106275</v>
      </c>
      <c r="H129" s="11">
        <v>25.803557030617071</v>
      </c>
      <c r="I129" s="11">
        <v>95.521617869373401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58.397623700983715</v>
      </c>
      <c r="F130" s="11">
        <v>34.816909939965015</v>
      </c>
      <c r="G130" s="11">
        <v>10.646871952290365</v>
      </c>
      <c r="H130" s="11">
        <v>0.77396347679842192</v>
      </c>
      <c r="I130" s="11">
        <v>1.7121690235041063</v>
      </c>
      <c r="J130" s="5" t="str">
        <f t="shared" si="3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 t="s">
        <v>184</v>
      </c>
      <c r="F131" s="11">
        <v>49.797151883532727</v>
      </c>
      <c r="G131" s="11" t="s">
        <v>184</v>
      </c>
      <c r="H131" s="11">
        <v>3.4555966620119087</v>
      </c>
      <c r="I131" s="11" t="s">
        <v>184</v>
      </c>
      <c r="J131" s="5" t="str">
        <f t="shared" si="3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48.30797100270491</v>
      </c>
      <c r="F132" s="11">
        <v>43.854245408922111</v>
      </c>
      <c r="G132" s="11">
        <v>28.708421839245041</v>
      </c>
      <c r="H132" s="11" t="s">
        <v>184</v>
      </c>
      <c r="I132" s="11" t="s">
        <v>184</v>
      </c>
      <c r="J132" s="5" t="str">
        <f t="shared" si="3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12.873445715956592</v>
      </c>
      <c r="F133" s="11">
        <v>14.275748186978102</v>
      </c>
      <c r="G133" s="11">
        <v>12.773646130968332</v>
      </c>
      <c r="H133" s="11">
        <v>17.223647777531788</v>
      </c>
      <c r="I133" s="11">
        <v>19.022725309012358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 t="s">
        <v>184</v>
      </c>
      <c r="F134" s="11" t="s">
        <v>184</v>
      </c>
      <c r="G134" s="11" t="s">
        <v>184</v>
      </c>
      <c r="H134" s="11" t="s">
        <v>184</v>
      </c>
      <c r="I134" s="11">
        <v>5.5009259434856821</v>
      </c>
      <c r="J134" s="5" t="str">
        <f t="shared" si="3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16.429391205617932</v>
      </c>
      <c r="F135" s="11">
        <v>15.337412926263548</v>
      </c>
      <c r="G135" s="11">
        <v>22.963736342883177</v>
      </c>
      <c r="H135" s="11">
        <v>22.434760159432887</v>
      </c>
      <c r="I135" s="11">
        <v>30.780639890192493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 t="s">
        <v>184</v>
      </c>
      <c r="F136" s="11" t="s">
        <v>184</v>
      </c>
      <c r="G136" s="11" t="s">
        <v>184</v>
      </c>
      <c r="H136" s="11" t="s">
        <v>184</v>
      </c>
      <c r="I136" s="11" t="s">
        <v>184</v>
      </c>
      <c r="J136" s="5" t="str">
        <f t="shared" si="3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4.3924225283941674</v>
      </c>
      <c r="F137" s="11">
        <v>4.2056536695391866</v>
      </c>
      <c r="G137" s="11">
        <v>3.6642999655119257</v>
      </c>
      <c r="H137" s="11">
        <v>2.9160573529454323</v>
      </c>
      <c r="I137" s="11">
        <v>3.3444239290989661</v>
      </c>
      <c r="J137" s="5" t="str">
        <f t="shared" si="3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 t="s">
        <v>184</v>
      </c>
      <c r="F138" s="11" t="s">
        <v>184</v>
      </c>
      <c r="G138" s="11" t="s">
        <v>184</v>
      </c>
      <c r="H138" s="11" t="s">
        <v>184</v>
      </c>
      <c r="I138" s="11" t="s">
        <v>184</v>
      </c>
      <c r="J138" s="5" t="str">
        <f t="shared" si="3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 t="s">
        <v>184</v>
      </c>
      <c r="F139" s="11">
        <v>2.5154138962383148</v>
      </c>
      <c r="G139" s="11" t="s">
        <v>184</v>
      </c>
      <c r="H139" s="11" t="s">
        <v>184</v>
      </c>
      <c r="I139" s="11" t="s">
        <v>184</v>
      </c>
      <c r="J139" s="5" t="str">
        <f t="shared" si="3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68.46380809943345</v>
      </c>
      <c r="F140" s="11">
        <v>99.017471668613993</v>
      </c>
      <c r="G140" s="11">
        <v>65.866014271566257</v>
      </c>
      <c r="H140" s="11">
        <v>53.461053768482067</v>
      </c>
      <c r="I140" s="11">
        <v>69.193841171637089</v>
      </c>
      <c r="J140" s="5" t="str">
        <f t="shared" si="3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 t="s">
        <v>184</v>
      </c>
      <c r="F141" s="11" t="s">
        <v>184</v>
      </c>
      <c r="G141" s="11" t="s">
        <v>184</v>
      </c>
      <c r="H141" s="11" t="s">
        <v>184</v>
      </c>
      <c r="I141" s="11">
        <v>0.3366510538641686</v>
      </c>
      <c r="J141" s="5" t="str">
        <f t="shared" si="3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37.186320708164608</v>
      </c>
      <c r="F142" s="11">
        <v>29.08375524249076</v>
      </c>
      <c r="G142" s="11">
        <v>21.633037224900107</v>
      </c>
      <c r="H142" s="11">
        <v>11.241589530542189</v>
      </c>
      <c r="I142" s="11">
        <v>21.578416266495253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 t="s">
        <v>184</v>
      </c>
      <c r="F143" s="11" t="s">
        <v>184</v>
      </c>
      <c r="G143" s="11" t="s">
        <v>184</v>
      </c>
      <c r="H143" s="11">
        <v>6.3317454773560877</v>
      </c>
      <c r="I143" s="11" t="s">
        <v>184</v>
      </c>
      <c r="J143" s="5" t="str">
        <f t="shared" si="3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 t="s">
        <v>184</v>
      </c>
      <c r="F144" s="11" t="s">
        <v>184</v>
      </c>
      <c r="G144" s="11" t="s">
        <v>184</v>
      </c>
      <c r="H144" s="11" t="s">
        <v>184</v>
      </c>
      <c r="I144" s="11" t="s">
        <v>184</v>
      </c>
      <c r="J144" s="5" t="str">
        <f t="shared" si="3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24.095957257674147</v>
      </c>
      <c r="F145" s="11">
        <v>17.183125686021931</v>
      </c>
      <c r="G145" s="11">
        <v>68.769990580418195</v>
      </c>
      <c r="H145" s="11">
        <v>21.774501091985172</v>
      </c>
      <c r="I145" s="11">
        <v>13.582703313253012</v>
      </c>
      <c r="J145" s="5" t="str">
        <f t="shared" ref="J145:J159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35.869983528042304</v>
      </c>
      <c r="F146" s="11">
        <v>23.031179611469025</v>
      </c>
      <c r="G146" s="11">
        <v>5.0004233367517861</v>
      </c>
      <c r="H146" s="11">
        <v>12.177301804913531</v>
      </c>
      <c r="I146" s="11">
        <v>2.194202611138655</v>
      </c>
      <c r="J146" s="5" t="str">
        <f t="shared" si="4"/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 t="s">
        <v>184</v>
      </c>
      <c r="F147" s="11" t="s">
        <v>184</v>
      </c>
      <c r="G147" s="11" t="s">
        <v>184</v>
      </c>
      <c r="H147" s="11" t="s">
        <v>184</v>
      </c>
      <c r="I147" s="11" t="s">
        <v>184</v>
      </c>
      <c r="J147" s="5" t="str">
        <f t="shared" si="4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37.311880041670207</v>
      </c>
      <c r="F148" s="11">
        <v>12.130822852774001</v>
      </c>
      <c r="G148" s="11">
        <v>19.165648172737892</v>
      </c>
      <c r="H148" s="11">
        <v>9.2474738822325993</v>
      </c>
      <c r="I148" s="11">
        <v>6.4372019230769224</v>
      </c>
      <c r="J148" s="5" t="str">
        <f t="shared" si="4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32.280565023766471</v>
      </c>
      <c r="F149" s="11">
        <v>62.045960410946165</v>
      </c>
      <c r="G149" s="11">
        <v>54.575796236814327</v>
      </c>
      <c r="H149" s="11">
        <v>16.443422131523743</v>
      </c>
      <c r="I149" s="11">
        <v>24.588065701203281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6.5862009734680962</v>
      </c>
      <c r="F150" s="11">
        <v>28.85310361531641</v>
      </c>
      <c r="G150" s="11">
        <v>48.721949319457828</v>
      </c>
      <c r="H150" s="11">
        <v>47.919733684514711</v>
      </c>
      <c r="I150" s="11">
        <v>56.019057927054817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0.10194053050049966</v>
      </c>
      <c r="F151" s="11">
        <v>0.16562278904185479</v>
      </c>
      <c r="G151" s="11">
        <v>5.0646496006981323</v>
      </c>
      <c r="H151" s="11" t="s">
        <v>184</v>
      </c>
      <c r="I151" s="11">
        <v>0.11576324532260884</v>
      </c>
      <c r="J151" s="5" t="str">
        <f t="shared" si="4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1.7880196077758181</v>
      </c>
      <c r="F152" s="11">
        <v>2.1665873936250284</v>
      </c>
      <c r="G152" s="11">
        <v>5.2259927288943828</v>
      </c>
      <c r="H152" s="11">
        <v>4.0044276625764965</v>
      </c>
      <c r="I152" s="11">
        <v>3.8607722083716047</v>
      </c>
      <c r="J152" s="5" t="str">
        <f t="shared" si="4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 t="s">
        <v>184</v>
      </c>
      <c r="F153" s="11" t="s">
        <v>184</v>
      </c>
      <c r="G153" s="11" t="s">
        <v>184</v>
      </c>
      <c r="H153" s="11" t="s">
        <v>184</v>
      </c>
      <c r="I153" s="11" t="s">
        <v>184</v>
      </c>
      <c r="J153" s="5" t="str">
        <f t="shared" si="4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78.233926600265605</v>
      </c>
      <c r="F154" s="11">
        <v>111.48696744205959</v>
      </c>
      <c r="G154" s="11">
        <v>152.54181148641234</v>
      </c>
      <c r="H154" s="11">
        <v>177.20024437831219</v>
      </c>
      <c r="I154" s="11">
        <v>41.655040194510768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11.091115557781976</v>
      </c>
      <c r="F155" s="11">
        <v>2.0009251243781843</v>
      </c>
      <c r="G155" s="11">
        <v>5.2918514705827304</v>
      </c>
      <c r="H155" s="11" t="s">
        <v>184</v>
      </c>
      <c r="I155" s="11">
        <v>12.908767776256187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45.592892644598301</v>
      </c>
      <c r="F156" s="11">
        <v>48.589065550785293</v>
      </c>
      <c r="G156" s="11">
        <v>46.224487274717518</v>
      </c>
      <c r="H156" s="11">
        <v>36.443487899630341</v>
      </c>
      <c r="I156" s="11">
        <v>44.461854997933791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10.65631221527177</v>
      </c>
      <c r="F157" s="11">
        <v>0.38497572975802008</v>
      </c>
      <c r="G157" s="11">
        <v>1.7838582251285782</v>
      </c>
      <c r="H157" s="11">
        <v>28.847077324922381</v>
      </c>
      <c r="I157" s="11" t="s">
        <v>184</v>
      </c>
      <c r="J157" s="5" t="str">
        <f t="shared" si="4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16.910422169672302</v>
      </c>
      <c r="F158" s="11">
        <v>5.2778726742390214</v>
      </c>
      <c r="G158" s="11">
        <v>7.2651070490584635</v>
      </c>
      <c r="H158" s="11">
        <v>4.1052593989153108</v>
      </c>
      <c r="I158" s="11">
        <v>52.966809957063994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 t="s">
        <v>184</v>
      </c>
      <c r="F159" s="11" t="s">
        <v>184</v>
      </c>
      <c r="G159" s="11" t="s">
        <v>184</v>
      </c>
      <c r="H159" s="11">
        <v>156.82472896064237</v>
      </c>
      <c r="I159" s="11">
        <v>503.87270391491001</v>
      </c>
      <c r="J159" s="5" t="str">
        <f t="shared" si="4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27.268532462534349</v>
      </c>
      <c r="F160" s="11">
        <v>40.261307444939291</v>
      </c>
      <c r="G160" s="11">
        <v>52.514026663152066</v>
      </c>
      <c r="H160" s="11">
        <v>38.125191055505312</v>
      </c>
      <c r="I160" s="11">
        <v>47.69857410243322</v>
      </c>
      <c r="J160" s="5" t="str">
        <f>IF(AND(I160&lt;$M$21,I160&gt;$M$22),"Normal","Outliers")</f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2022-12-12T20:32:56Z</dcterms:created>
  <dcterms:modified xsi:type="dcterms:W3CDTF">2024-02-25T19:36:51Z</dcterms:modified>
</cp:coreProperties>
</file>