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6\"/>
    </mc:Choice>
  </mc:AlternateContent>
  <xr:revisionPtr revIDLastSave="0" documentId="13_ncr:1_{9BC9E4D5-2DC6-4AE8-8709-6B368B88B04E}" xr6:coauthVersionLast="47" xr6:coauthVersionMax="47" xr10:uidLastSave="{00000000-0000-0000-0000-000000000000}"/>
  <bookViews>
    <workbookView xWindow="-120" yWindow="-120" windowWidth="20730" windowHeight="11040" xr2:uid="{23EC67BE-EE06-425F-8372-2BB2AC63F72D}"/>
  </bookViews>
  <sheets>
    <sheet name="Cálculo IDS" sheetId="1" r:id="rId1"/>
    <sheet name="Outliers" sheetId="2" r:id="rId2"/>
    <sheet name="Máximo e Mínimo" sheetId="3" r:id="rId3"/>
  </sheets>
  <definedNames>
    <definedName name="_xlnm._FilterDatabase" localSheetId="0" hidden="1">'Cálculo IDS'!$H$5:$J$162</definedName>
    <definedName name="_xlnm._FilterDatabase" localSheetId="1" hidden="1">Outliers!$A$5:$B$149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H20" i="1"/>
  <c r="I20" i="1"/>
  <c r="J20" i="1"/>
  <c r="H21" i="1"/>
  <c r="I21" i="1"/>
  <c r="J21" i="1"/>
  <c r="H22" i="1"/>
  <c r="J22" i="1"/>
  <c r="H23" i="1"/>
  <c r="I23" i="1"/>
  <c r="J23" i="1"/>
  <c r="H24" i="1"/>
  <c r="J24" i="1"/>
  <c r="H25" i="1"/>
  <c r="J25" i="1"/>
  <c r="H26" i="1"/>
  <c r="J26" i="1"/>
  <c r="H27" i="1"/>
  <c r="H28" i="1"/>
  <c r="H29" i="1"/>
  <c r="I29" i="1"/>
  <c r="H30" i="1"/>
  <c r="I30" i="1"/>
  <c r="H31" i="1"/>
  <c r="I31" i="1"/>
  <c r="H32" i="1"/>
  <c r="I32" i="1"/>
  <c r="J32" i="1"/>
  <c r="H33" i="1"/>
  <c r="I33" i="1"/>
  <c r="H34" i="1"/>
  <c r="I34" i="1"/>
  <c r="J34" i="1"/>
  <c r="H35" i="1"/>
  <c r="H36" i="1"/>
  <c r="I36" i="1"/>
  <c r="H38" i="1"/>
  <c r="J38" i="1"/>
  <c r="I39" i="1"/>
  <c r="J39" i="1"/>
  <c r="H40" i="1"/>
  <c r="J40" i="1"/>
  <c r="I41" i="1"/>
  <c r="H42" i="1"/>
  <c r="I42" i="1"/>
  <c r="J42" i="1"/>
  <c r="H43" i="1"/>
  <c r="I43" i="1"/>
  <c r="J43" i="1"/>
  <c r="H44" i="1"/>
  <c r="I44" i="1"/>
  <c r="H45" i="1"/>
  <c r="I45" i="1"/>
  <c r="J45" i="1"/>
  <c r="H46" i="1"/>
  <c r="H47" i="1"/>
  <c r="I47" i="1"/>
  <c r="J47" i="1"/>
  <c r="H48" i="1"/>
  <c r="H49" i="1"/>
  <c r="I49" i="1"/>
  <c r="J49" i="1"/>
  <c r="H50" i="1"/>
  <c r="I50" i="1"/>
  <c r="J50" i="1"/>
  <c r="H51" i="1"/>
  <c r="H52" i="1"/>
  <c r="I52" i="1"/>
  <c r="J52" i="1"/>
  <c r="H53" i="1"/>
  <c r="I53" i="1"/>
  <c r="J53" i="1"/>
  <c r="H54" i="1"/>
  <c r="I54" i="1"/>
  <c r="H55" i="1"/>
  <c r="H56" i="1"/>
  <c r="J56" i="1"/>
  <c r="H57" i="1"/>
  <c r="I57" i="1"/>
  <c r="J57" i="1"/>
  <c r="H58" i="1"/>
  <c r="I58" i="1"/>
  <c r="J58" i="1"/>
  <c r="H59" i="1"/>
  <c r="J59" i="1"/>
  <c r="H60" i="1"/>
  <c r="H61" i="1"/>
  <c r="I61" i="1"/>
  <c r="J61" i="1"/>
  <c r="H62" i="1"/>
  <c r="I62" i="1"/>
  <c r="H63" i="1"/>
  <c r="I63" i="1"/>
  <c r="J63" i="1"/>
  <c r="I64" i="1"/>
  <c r="J64" i="1"/>
  <c r="H65" i="1"/>
  <c r="I65" i="1"/>
  <c r="H66" i="1"/>
  <c r="H67" i="1"/>
  <c r="H68" i="1"/>
  <c r="I68" i="1"/>
  <c r="J68" i="1"/>
  <c r="H69" i="1"/>
  <c r="I69" i="1"/>
  <c r="J69" i="1"/>
  <c r="H70" i="1"/>
  <c r="I70" i="1"/>
  <c r="H71" i="1"/>
  <c r="I71" i="1"/>
  <c r="J71" i="1"/>
  <c r="H72" i="1"/>
  <c r="H73" i="1"/>
  <c r="I73" i="1"/>
  <c r="H74" i="1"/>
  <c r="I74" i="1"/>
  <c r="H75" i="1"/>
  <c r="I75" i="1"/>
  <c r="J75" i="1"/>
  <c r="H76" i="1"/>
  <c r="I76" i="1"/>
  <c r="J76" i="1"/>
  <c r="H77" i="1"/>
  <c r="I77" i="1"/>
  <c r="H78" i="1"/>
  <c r="H79" i="1"/>
  <c r="H80" i="1"/>
  <c r="I80" i="1"/>
  <c r="J80" i="1"/>
  <c r="H81" i="1"/>
  <c r="I81" i="1"/>
  <c r="H82" i="1"/>
  <c r="I82" i="1"/>
  <c r="J82" i="1"/>
  <c r="I83" i="1"/>
  <c r="J83" i="1"/>
  <c r="H84" i="1"/>
  <c r="I84" i="1"/>
  <c r="J84" i="1"/>
  <c r="H85" i="1"/>
  <c r="I85" i="1"/>
  <c r="J85" i="1"/>
  <c r="H86" i="1"/>
  <c r="I86" i="1"/>
  <c r="H87" i="1"/>
  <c r="I87" i="1"/>
  <c r="H88" i="1"/>
  <c r="I88" i="1"/>
  <c r="J88" i="1"/>
  <c r="H89" i="1"/>
  <c r="H90" i="1"/>
  <c r="I90" i="1"/>
  <c r="J90" i="1"/>
  <c r="H91" i="1"/>
  <c r="H92" i="1"/>
  <c r="J92" i="1"/>
  <c r="H93" i="1"/>
  <c r="J93" i="1"/>
  <c r="H94" i="1"/>
  <c r="J94" i="1"/>
  <c r="H95" i="1"/>
  <c r="I95" i="1"/>
  <c r="H96" i="1"/>
  <c r="I96" i="1"/>
  <c r="J96" i="1"/>
  <c r="I97" i="1"/>
  <c r="J97" i="1"/>
  <c r="H98" i="1"/>
  <c r="I98" i="1"/>
  <c r="H99" i="1"/>
  <c r="I99" i="1"/>
  <c r="H100" i="1"/>
  <c r="I100" i="1"/>
  <c r="H101" i="1"/>
  <c r="I101" i="1"/>
  <c r="H102" i="1"/>
  <c r="J102" i="1"/>
  <c r="H103" i="1"/>
  <c r="I103" i="1"/>
  <c r="J103" i="1"/>
  <c r="H104" i="1"/>
  <c r="I104" i="1"/>
  <c r="H105" i="1"/>
  <c r="J105" i="1"/>
  <c r="H106" i="1"/>
  <c r="I106" i="1"/>
  <c r="J106" i="1"/>
  <c r="H107" i="1"/>
  <c r="I107" i="1"/>
  <c r="H108" i="1"/>
  <c r="H109" i="1"/>
  <c r="I109" i="1"/>
  <c r="J109" i="1"/>
  <c r="H110" i="1"/>
  <c r="I110" i="1"/>
  <c r="J110" i="1"/>
  <c r="H111" i="1"/>
  <c r="H112" i="1"/>
  <c r="J112" i="1"/>
  <c r="H113" i="1"/>
  <c r="I113" i="1"/>
  <c r="J113" i="1"/>
  <c r="H114" i="1"/>
  <c r="J114" i="1"/>
  <c r="H115" i="1"/>
  <c r="I115" i="1"/>
  <c r="J115" i="1"/>
  <c r="H116" i="1"/>
  <c r="I116" i="1"/>
  <c r="H117" i="1"/>
  <c r="I117" i="1"/>
  <c r="J117" i="1"/>
  <c r="H118" i="1"/>
  <c r="I118" i="1"/>
  <c r="H119" i="1"/>
  <c r="I119" i="1"/>
  <c r="H120" i="1"/>
  <c r="H121" i="1"/>
  <c r="I121" i="1"/>
  <c r="J121" i="1"/>
  <c r="H122" i="1"/>
  <c r="I122" i="1"/>
  <c r="J122" i="1"/>
  <c r="H123" i="1"/>
  <c r="I123" i="1"/>
  <c r="J123" i="1"/>
  <c r="I124" i="1"/>
  <c r="H125" i="1"/>
  <c r="H126" i="1"/>
  <c r="I126" i="1"/>
  <c r="J126" i="1"/>
  <c r="H127" i="1"/>
  <c r="I127" i="1"/>
  <c r="J127" i="1"/>
  <c r="H128" i="1"/>
  <c r="I128" i="1"/>
  <c r="J128" i="1"/>
  <c r="H129" i="1"/>
  <c r="H130" i="1"/>
  <c r="I130" i="1"/>
  <c r="J130" i="1"/>
  <c r="H131" i="1"/>
  <c r="J131" i="1"/>
  <c r="H132" i="1"/>
  <c r="I132" i="1"/>
  <c r="J132" i="1"/>
  <c r="I133" i="1"/>
  <c r="H134" i="1"/>
  <c r="I134" i="1"/>
  <c r="H135" i="1"/>
  <c r="I135" i="1"/>
  <c r="J135" i="1"/>
  <c r="H136" i="1"/>
  <c r="I136" i="1"/>
  <c r="J136" i="1"/>
  <c r="H137" i="1"/>
  <c r="I137" i="1"/>
  <c r="J137" i="1"/>
  <c r="H138" i="1"/>
  <c r="H139" i="1"/>
  <c r="I139" i="1"/>
  <c r="J139" i="1"/>
  <c r="H140" i="1"/>
  <c r="H141" i="1"/>
  <c r="I141" i="1"/>
  <c r="H142" i="1"/>
  <c r="I142" i="1"/>
  <c r="J142" i="1"/>
  <c r="H143" i="1"/>
  <c r="I143" i="1"/>
  <c r="J143" i="1"/>
  <c r="H144" i="1"/>
  <c r="I144" i="1"/>
  <c r="J144" i="1"/>
  <c r="H145" i="1"/>
  <c r="I145" i="1"/>
  <c r="H147" i="1"/>
  <c r="J147" i="1"/>
  <c r="H148" i="1"/>
  <c r="J148" i="1"/>
  <c r="H149" i="1"/>
  <c r="I149" i="1"/>
  <c r="I150" i="1"/>
  <c r="J150" i="1"/>
  <c r="H151" i="1"/>
  <c r="I151" i="1"/>
  <c r="J151" i="1"/>
  <c r="H152" i="1"/>
  <c r="I152" i="1"/>
  <c r="J152" i="1"/>
  <c r="H153" i="1"/>
  <c r="J153" i="1"/>
  <c r="H154" i="1"/>
  <c r="J154" i="1"/>
  <c r="H155" i="1"/>
  <c r="I155" i="1"/>
  <c r="J156" i="1"/>
  <c r="H157" i="1"/>
  <c r="I157" i="1"/>
  <c r="J157" i="1"/>
  <c r="H158" i="1"/>
  <c r="J158" i="1"/>
  <c r="H159" i="1"/>
  <c r="I159" i="1"/>
  <c r="H160" i="1"/>
  <c r="I160" i="1"/>
  <c r="J160" i="1"/>
  <c r="H161" i="1"/>
  <c r="I161" i="1"/>
  <c r="H162" i="1"/>
  <c r="I162" i="1"/>
  <c r="J162" i="1"/>
  <c r="I19" i="1"/>
  <c r="H19" i="1"/>
  <c r="E6" i="2"/>
  <c r="D8" i="3"/>
  <c r="D7" i="3"/>
  <c r="E8" i="2"/>
  <c r="E7" i="2"/>
  <c r="E9" i="2" l="1"/>
  <c r="E11" i="2" l="1"/>
  <c r="E10" i="2"/>
  <c r="B149" i="2" l="1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M6" i="1" l="1"/>
  <c r="N162" i="1" l="1"/>
  <c r="N161" i="1"/>
  <c r="N160" i="1"/>
  <c r="N159" i="1"/>
  <c r="N158" i="1"/>
  <c r="N157" i="1"/>
  <c r="N155" i="1"/>
  <c r="N154" i="1"/>
  <c r="N153" i="1"/>
  <c r="N152" i="1"/>
  <c r="N151" i="1"/>
  <c r="N149" i="1"/>
  <c r="N148" i="1"/>
  <c r="N147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2" i="1"/>
  <c r="N131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0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156" i="1"/>
  <c r="N150" i="1"/>
  <c r="N146" i="1"/>
  <c r="N133" i="1"/>
  <c r="N124" i="1"/>
  <c r="N97" i="1"/>
  <c r="N83" i="1"/>
  <c r="N64" i="1"/>
  <c r="N41" i="1"/>
  <c r="N39" i="1"/>
  <c r="N37" i="1"/>
  <c r="L6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tc={625F45AD-28CD-4921-A01C-BD216FD14D69}</author>
    <author>tc={373C6B26-D36F-4884-A74E-E9A9D1FC75BF}</author>
    <author>tc={F5E99561-2EB4-4CE9-97F4-8688C0817917}</author>
  </authors>
  <commentList>
    <comment ref="D9" authorId="0" shapeId="0" xr:uid="{625F45AD-28CD-4921-A01C-BD216FD14D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373C6B26-D36F-4884-A74E-E9A9D1FC75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F5E99561-2EB4-4CE9-97F4-8688C08179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<sst xmlns="http://schemas.openxmlformats.org/spreadsheetml/2006/main" count="389" uniqueCount="203">
  <si>
    <t>Meta 1</t>
  </si>
  <si>
    <t>Meta 2</t>
  </si>
  <si>
    <t>Valor de 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</si>
  <si>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</si>
  <si>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</si>
  <si>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</si>
  <si>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</si>
  <si>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</si>
  <si>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</si>
  <si>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</si>
  <si>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</si>
  <si>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</si>
  <si>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</si>
  <si>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</si>
  <si>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</si>
  <si>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</si>
  <si>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</si>
  <si>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</si>
  <si>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</si>
  <si>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</si>
  <si>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</si>
  <si>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</si>
  <si>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</si>
  <si>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</si>
  <si>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</si>
  <si>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</si>
  <si>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</si>
  <si>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</si>
  <si>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</si>
  <si>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</si>
  <si>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</si>
  <si>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</si>
  <si>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</si>
  <si>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</si>
  <si>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</si>
  <si>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</si>
  <si>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</si>
  <si>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</si>
  <si>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</si>
  <si>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</si>
  <si>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</si>
  <si>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</si>
  <si>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</si>
  <si>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</si>
  <si>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</si>
  <si>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</si>
  <si>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</si>
  <si>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</si>
  <si>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</si>
  <si>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</si>
  <si>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</si>
  <si>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</si>
  <si>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</si>
  <si>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</si>
  <si>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</si>
  <si>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</si>
  <si>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</si>
  <si>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</si>
  <si>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</si>
  <si>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</si>
  <si>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</si>
  <si>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</si>
  <si>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</si>
  <si>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</si>
  <si>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</si>
  <si>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</si>
  <si>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</si>
  <si>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</si>
  <si>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</si>
  <si>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</si>
  <si>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</si>
  <si>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</si>
  <si>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</si>
  <si>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</si>
  <si>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</si>
  <si>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</si>
  <si>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</si>
  <si>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</si>
  <si>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</si>
  <si>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</si>
  <si>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</si>
  <si>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</si>
  <si>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</si>
  <si>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</si>
  <si>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</si>
  <si>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</si>
  <si>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</si>
  <si>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</si>
  <si>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</si>
  <si>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</si>
  <si>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</si>
  <si>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</si>
  <si>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</si>
  <si>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</si>
  <si>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</si>
  <si>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</si>
  <si>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</si>
  <si>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</si>
  <si>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</si>
  <si>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</si>
  <si>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</si>
  <si>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</si>
  <si>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</si>
  <si>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</si>
  <si>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</si>
  <si>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</si>
  <si>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</si>
  <si>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</si>
  <si>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</si>
  <si>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</si>
  <si>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</si>
  <si>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</si>
  <si>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</si>
  <si>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</si>
  <si>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</si>
  <si>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</si>
  <si>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</si>
  <si>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</si>
  <si>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</si>
  <si>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</si>
  <si>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</si>
  <si>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</si>
  <si>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</si>
  <si>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</si>
  <si>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</si>
  <si>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</si>
  <si>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</si>
  <si>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</si>
  <si>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</si>
  <si>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</si>
  <si>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</si>
  <si>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</si>
  <si>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</si>
  <si>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</si>
  <si>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</si>
  <si>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</si>
  <si>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</si>
  <si>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</si>
  <si>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</si>
  <si>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</si>
  <si>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</si>
  <si>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</si>
  <si>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</si>
  <si>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</si>
  <si>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</si>
  <si>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</si>
  <si>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</si>
  <si>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</si>
  <si>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</si>
  <si>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</si>
  <si>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</si>
  <si>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</si>
  <si>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</si>
  <si>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</si>
  <si>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</si>
  <si>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</si>
  <si>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</si>
  <si>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</si>
  <si>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</si>
  <si>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</si>
  <si>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</si>
  <si>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</si>
  <si>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</si>
  <si>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</si>
  <si>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</si>
  <si>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</si>
  <si>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</si>
  <si>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</si>
  <si>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</si>
  <si>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</si>
  <si>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</si>
  <si>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</si>
  <si>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</si>
  <si>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</si>
  <si>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</si>
  <si>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</si>
  <si>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</si>
  <si>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</si>
  <si>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</si>
  <si>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</si>
  <si>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com saneamento básico per capita</t>
  </si>
  <si>
    <t>Meta 3</t>
  </si>
  <si>
    <t>Percentual da população de baixa renda com água encanada</t>
  </si>
  <si>
    <t>Percentual da população de baixa renda com coleta de esgoto</t>
  </si>
  <si>
    <t>-</t>
  </si>
  <si>
    <t>Escore Normalizado (%)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</si>
  <si>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</si>
  <si>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</si>
  <si>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</si>
  <si>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</si>
  <si>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Método de identificação de Outliers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</si>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</sst>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vertic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2" fillId="6" borderId="0" xfId="0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79E2BD4D-F162-486E-9FD7-B6A8D1BC84B2}" userId="948a825891ae51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79E2BD4D-F162-486E-9FD7-B6A8D1BC84B2}" id="{625F45AD-28CD-4921-A01C-BD216FD14D69}">
    <text>Amplitude Interquartil (IQR):
IQR = Q3 - Q1</text>
  </threadedComment>
  <threadedComment ref="D10" dT="2023-01-05T22:09:41.02" personId="{79E2BD4D-F162-486E-9FD7-B6A8D1BC84B2}" id="{373C6B26-D36F-4884-A74E-E9A9D1FC75BF}">
    <text>L. sup. = Média + 1,5 x IQR</text>
  </threadedComment>
  <threadedComment ref="D11" dT="2023-01-05T22:10:27.72" personId="{79E2BD4D-F162-486E-9FD7-B6A8D1BC84B2}" id="{F5E99561-2EB4-4CE9-97F4-8688C0817917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843F0-ED74-4E04-B997-5350AB926229}">
  <dimension ref="A1:N162"/>
  <sheetViews>
    <sheetView tabSelected="1" workbookViewId="0">
      <selection activeCell="Q16" sqref="Q16"/>
    </sheetView>
  </sheetViews>
  <sheetFormatPr defaultRowHeight="12.75" x14ac:dyDescent="0.2"/>
  <cols>
    <col min="1" max="1" width="13.140625" style="1" customWidth="1"/>
    <col min="2" max="2" width="14.28515625" style="1" customWidth="1"/>
    <col min="3" max="3" width="12.28515625" style="1" bestFit="1" customWidth="1"/>
    <col min="4" max="4" width="19.85546875" style="1" bestFit="1" customWidth="1"/>
    <col min="5" max="7" width="9.140625" style="1"/>
    <col min="8" max="8" width="11.28515625" style="1" customWidth="1"/>
    <col min="9" max="9" width="10" style="1" customWidth="1"/>
    <col min="10" max="10" width="12" style="1" customWidth="1"/>
    <col min="11" max="13" width="9.140625" style="1"/>
    <col min="14" max="14" width="7.85546875" style="3" bestFit="1" customWidth="1"/>
    <col min="15" max="16384" width="9.140625" style="1"/>
  </cols>
  <sheetData>
    <row r="1" spans="1:14" x14ac:dyDescent="0.2">
      <c r="D1" s="6" t="s">
        <v>186</v>
      </c>
      <c r="E1" s="2">
        <v>100</v>
      </c>
      <c r="F1" s="2">
        <v>5.3465607304332554</v>
      </c>
      <c r="G1" s="2">
        <v>108.92729786489323</v>
      </c>
      <c r="L1" s="1" t="s">
        <v>188</v>
      </c>
    </row>
    <row r="2" spans="1:14" x14ac:dyDescent="0.2">
      <c r="D2" s="6" t="s">
        <v>187</v>
      </c>
      <c r="E2" s="2">
        <v>1.0271903323262841</v>
      </c>
      <c r="F2" s="2">
        <v>0.36037066697174236</v>
      </c>
      <c r="G2" s="2">
        <v>1E-4</v>
      </c>
      <c r="L2" s="1" t="s">
        <v>189</v>
      </c>
    </row>
    <row r="3" spans="1:14" x14ac:dyDescent="0.2">
      <c r="H3" s="2"/>
    </row>
    <row r="4" spans="1:14" ht="15" customHeight="1" x14ac:dyDescent="0.2">
      <c r="E4" s="10" t="s">
        <v>0</v>
      </c>
      <c r="F4" s="4" t="s">
        <v>1</v>
      </c>
      <c r="G4" s="10" t="s">
        <v>181</v>
      </c>
      <c r="H4" s="14" t="s">
        <v>185</v>
      </c>
      <c r="I4" s="14"/>
      <c r="J4" s="14"/>
      <c r="K4" s="15" t="s">
        <v>2</v>
      </c>
      <c r="L4" s="15"/>
      <c r="M4" s="15"/>
      <c r="N4" s="16" t="s">
        <v>3</v>
      </c>
    </row>
    <row r="5" spans="1:14" x14ac:dyDescent="0.2">
      <c r="A5" s="5" t="s">
        <v>4</v>
      </c>
      <c r="B5" s="5" t="s">
        <v>5</v>
      </c>
      <c r="C5" s="5" t="s">
        <v>6</v>
      </c>
      <c r="D5" s="5" t="s">
        <v>7</v>
      </c>
      <c r="E5" s="1" t="s">
        <v>182</v>
      </c>
      <c r="F5" s="1" t="s">
        <v>183</v>
      </c>
      <c r="G5" s="11" t="s">
        <v>180</v>
      </c>
      <c r="H5" s="6" t="s">
        <v>8</v>
      </c>
      <c r="I5" s="6" t="s">
        <v>9</v>
      </c>
      <c r="J5" s="6" t="s">
        <v>10</v>
      </c>
      <c r="K5" s="10" t="s">
        <v>0</v>
      </c>
      <c r="L5" s="4" t="s">
        <v>1</v>
      </c>
      <c r="M5" s="10" t="s">
        <v>181</v>
      </c>
      <c r="N5" s="16"/>
    </row>
    <row r="6" spans="1:14" x14ac:dyDescent="0.2">
      <c r="A6" s="5"/>
      <c r="B6" s="5"/>
      <c r="C6" s="5"/>
      <c r="D6" s="7" t="s">
        <v>11</v>
      </c>
      <c r="E6" s="12">
        <v>59.892432179207148</v>
      </c>
      <c r="F6" s="13">
        <v>10.859230267063083</v>
      </c>
      <c r="G6" s="12">
        <v>146.9105356281996</v>
      </c>
      <c r="H6" s="8">
        <v>53.61426888988921</v>
      </c>
      <c r="I6" s="8">
        <v>24.09928909590483</v>
      </c>
      <c r="J6" s="8">
        <v>21.644296454392187</v>
      </c>
      <c r="K6" s="8">
        <f>H6</f>
        <v>53.61426888988921</v>
      </c>
      <c r="L6" s="8">
        <f t="shared" ref="L6:M6" si="0">I6</f>
        <v>24.09928909590483</v>
      </c>
      <c r="M6" s="8">
        <f t="shared" si="0"/>
        <v>21.644296454392187</v>
      </c>
      <c r="N6" s="8">
        <f>AVERAGE(K6:M6)</f>
        <v>33.11928481339541</v>
      </c>
    </row>
    <row r="7" spans="1:14" x14ac:dyDescent="0.2">
      <c r="A7" s="5"/>
      <c r="B7" s="5"/>
      <c r="C7" s="5"/>
      <c r="D7" s="7" t="s">
        <v>12</v>
      </c>
      <c r="E7" s="12">
        <v>41.855557704820015</v>
      </c>
      <c r="F7" s="13">
        <v>1.8326973464399388</v>
      </c>
      <c r="G7" s="12">
        <v>32.182851443777352</v>
      </c>
      <c r="H7" s="8">
        <v>45.13207403227635</v>
      </c>
      <c r="I7" s="8">
        <v>25.686660404608418</v>
      </c>
      <c r="J7" s="8">
        <v>22.071101684853531</v>
      </c>
      <c r="K7" s="8">
        <f t="shared" ref="K7:K70" si="1">H7</f>
        <v>45.13207403227635</v>
      </c>
      <c r="L7" s="8">
        <f t="shared" ref="L7:L70" si="2">I7</f>
        <v>25.686660404608418</v>
      </c>
      <c r="M7" s="8">
        <f t="shared" ref="M7:M70" si="3">J7</f>
        <v>22.071101684853531</v>
      </c>
      <c r="N7" s="8">
        <f t="shared" ref="N7:N70" si="4">AVERAGE(K7:M7)</f>
        <v>30.963278707246101</v>
      </c>
    </row>
    <row r="8" spans="1:14" x14ac:dyDescent="0.2">
      <c r="A8" s="5"/>
      <c r="B8" s="5"/>
      <c r="C8" s="5"/>
      <c r="D8" s="7" t="s">
        <v>13</v>
      </c>
      <c r="E8" s="12">
        <v>54.867433665539934</v>
      </c>
      <c r="F8" s="13">
        <v>2.1009545596766497</v>
      </c>
      <c r="G8" s="12">
        <v>11.332924922914819</v>
      </c>
      <c r="H8" s="8">
        <v>58.358975197214633</v>
      </c>
      <c r="I8" s="8">
        <v>12.213266987711904</v>
      </c>
      <c r="J8" s="8">
        <v>12.754955477351729</v>
      </c>
      <c r="K8" s="8">
        <f t="shared" si="1"/>
        <v>58.358975197214633</v>
      </c>
      <c r="L8" s="8">
        <f t="shared" si="2"/>
        <v>12.213266987711904</v>
      </c>
      <c r="M8" s="8">
        <f t="shared" si="3"/>
        <v>12.754955477351729</v>
      </c>
      <c r="N8" s="8">
        <f t="shared" si="4"/>
        <v>27.775732554092755</v>
      </c>
    </row>
    <row r="9" spans="1:14" x14ac:dyDescent="0.2">
      <c r="A9" s="5"/>
      <c r="B9" s="5"/>
      <c r="C9" s="5"/>
      <c r="D9" s="7" t="s">
        <v>14</v>
      </c>
      <c r="E9" s="12">
        <v>62.636877644993447</v>
      </c>
      <c r="F9" s="13">
        <v>12.078088298034062</v>
      </c>
      <c r="G9" s="12">
        <v>514.89327764425911</v>
      </c>
      <c r="H9" s="8">
        <v>62.075349459375843</v>
      </c>
      <c r="I9" s="8">
        <v>35.941710353330095</v>
      </c>
      <c r="J9" s="8">
        <v>40.06165695400091</v>
      </c>
      <c r="K9" s="8">
        <f t="shared" si="1"/>
        <v>62.075349459375843</v>
      </c>
      <c r="L9" s="8">
        <f t="shared" si="2"/>
        <v>35.941710353330095</v>
      </c>
      <c r="M9" s="8">
        <f t="shared" si="3"/>
        <v>40.06165695400091</v>
      </c>
      <c r="N9" s="8">
        <f t="shared" si="4"/>
        <v>46.026238922235621</v>
      </c>
    </row>
    <row r="10" spans="1:14" x14ac:dyDescent="0.2">
      <c r="A10" s="5"/>
      <c r="B10" s="5"/>
      <c r="C10" s="5"/>
      <c r="D10" s="7" t="s">
        <v>15</v>
      </c>
      <c r="E10" s="12">
        <v>98.896286025570078</v>
      </c>
      <c r="F10" s="13">
        <v>40.64849875156338</v>
      </c>
      <c r="G10" s="12">
        <v>334.49567845265892</v>
      </c>
      <c r="H10" s="8">
        <v>85.938683249214179</v>
      </c>
      <c r="I10" s="8">
        <v>84.743018833403411</v>
      </c>
      <c r="J10" s="8">
        <v>63.200055278298791</v>
      </c>
      <c r="K10" s="8">
        <f t="shared" si="1"/>
        <v>85.938683249214179</v>
      </c>
      <c r="L10" s="8">
        <f t="shared" si="2"/>
        <v>84.743018833403411</v>
      </c>
      <c r="M10" s="8">
        <f t="shared" si="3"/>
        <v>63.200055278298791</v>
      </c>
      <c r="N10" s="8">
        <f t="shared" si="4"/>
        <v>77.960585786972118</v>
      </c>
    </row>
    <row r="11" spans="1:14" x14ac:dyDescent="0.2">
      <c r="A11" s="5"/>
      <c r="B11" s="5"/>
      <c r="C11" s="5"/>
      <c r="D11" s="7" t="s">
        <v>16</v>
      </c>
      <c r="E11" s="12">
        <v>76.881676891526027</v>
      </c>
      <c r="F11" s="13">
        <v>1.0637063820194226</v>
      </c>
      <c r="G11" s="12">
        <v>15.22012103443776</v>
      </c>
      <c r="H11" s="8">
        <v>81.499199274761452</v>
      </c>
      <c r="I11" s="8">
        <v>13.85383695972561</v>
      </c>
      <c r="J11" s="8">
        <v>15.306152639944994</v>
      </c>
      <c r="K11" s="8">
        <f t="shared" si="1"/>
        <v>81.499199274761452</v>
      </c>
      <c r="L11" s="8">
        <f t="shared" si="2"/>
        <v>13.85383695972561</v>
      </c>
      <c r="M11" s="8">
        <f t="shared" si="3"/>
        <v>15.306152639944994</v>
      </c>
      <c r="N11" s="8">
        <f t="shared" si="4"/>
        <v>36.886396291477354</v>
      </c>
    </row>
    <row r="12" spans="1:14" x14ac:dyDescent="0.2">
      <c r="A12" s="5"/>
      <c r="B12" s="5"/>
      <c r="C12" s="5"/>
      <c r="D12" s="7" t="s">
        <v>17</v>
      </c>
      <c r="E12" s="12">
        <v>47.255282496347498</v>
      </c>
      <c r="F12" s="13">
        <v>4.4719684249547527</v>
      </c>
      <c r="G12" s="12">
        <v>30.352016017055369</v>
      </c>
      <c r="H12" s="8">
        <v>33.392806717983767</v>
      </c>
      <c r="I12" s="8">
        <v>46.096454163674302</v>
      </c>
      <c r="J12" s="8">
        <v>29.432311226928636</v>
      </c>
      <c r="K12" s="8">
        <f t="shared" si="1"/>
        <v>33.392806717983767</v>
      </c>
      <c r="L12" s="8">
        <f t="shared" si="2"/>
        <v>46.096454163674302</v>
      </c>
      <c r="M12" s="8">
        <f t="shared" si="3"/>
        <v>29.432311226928636</v>
      </c>
      <c r="N12" s="8">
        <f t="shared" si="4"/>
        <v>36.307190702862236</v>
      </c>
    </row>
    <row r="13" spans="1:14" x14ac:dyDescent="0.2">
      <c r="A13" s="5"/>
      <c r="B13" s="5"/>
      <c r="C13" s="5"/>
      <c r="D13" s="7" t="s">
        <v>18</v>
      </c>
      <c r="E13" s="12">
        <v>24.925352427026343</v>
      </c>
      <c r="F13" s="13">
        <v>0.76728656826256647</v>
      </c>
      <c r="G13" s="12">
        <v>4.9872379809969809</v>
      </c>
      <c r="H13" s="8">
        <v>30.277392338100231</v>
      </c>
      <c r="I13" s="8">
        <v>13.905320115995476</v>
      </c>
      <c r="J13" s="8">
        <v>5.3206926102533956</v>
      </c>
      <c r="K13" s="8">
        <f t="shared" si="1"/>
        <v>30.277392338100231</v>
      </c>
      <c r="L13" s="8">
        <f t="shared" si="2"/>
        <v>13.905320115995476</v>
      </c>
      <c r="M13" s="8">
        <f t="shared" si="3"/>
        <v>5.3206926102533956</v>
      </c>
      <c r="N13" s="8">
        <f t="shared" si="4"/>
        <v>16.501135021449702</v>
      </c>
    </row>
    <row r="14" spans="1:14" x14ac:dyDescent="0.2">
      <c r="A14" s="5"/>
      <c r="B14" s="5"/>
      <c r="C14" s="5"/>
      <c r="D14" s="7" t="s">
        <v>19</v>
      </c>
      <c r="E14" s="12">
        <v>56.311084785008482</v>
      </c>
      <c r="F14" s="13">
        <v>1.2422928838749629</v>
      </c>
      <c r="G14" s="12">
        <v>17.786124409483957</v>
      </c>
      <c r="H14" s="8">
        <v>65.463140262673605</v>
      </c>
      <c r="I14" s="8">
        <v>20.786982842873726</v>
      </c>
      <c r="J14" s="8">
        <v>20.553374853504597</v>
      </c>
      <c r="K14" s="8">
        <f t="shared" si="1"/>
        <v>65.463140262673605</v>
      </c>
      <c r="L14" s="8">
        <f t="shared" si="2"/>
        <v>20.786982842873726</v>
      </c>
      <c r="M14" s="8">
        <f t="shared" si="3"/>
        <v>20.553374853504597</v>
      </c>
      <c r="N14" s="8">
        <f t="shared" si="4"/>
        <v>35.601165986350644</v>
      </c>
    </row>
    <row r="15" spans="1:14" x14ac:dyDescent="0.2">
      <c r="A15" s="5"/>
      <c r="B15" s="5"/>
      <c r="C15" s="5"/>
      <c r="D15" s="7" t="s">
        <v>20</v>
      </c>
      <c r="E15" s="12">
        <v>73.768531747234078</v>
      </c>
      <c r="F15" s="13">
        <v>2.0395701310536265</v>
      </c>
      <c r="G15" s="12">
        <v>58.622309909497218</v>
      </c>
      <c r="H15" s="8">
        <v>68.000030932795923</v>
      </c>
      <c r="I15" s="8">
        <v>29.581027947425685</v>
      </c>
      <c r="J15" s="8">
        <v>25.55412523449078</v>
      </c>
      <c r="K15" s="8">
        <f t="shared" si="1"/>
        <v>68.000030932795923</v>
      </c>
      <c r="L15" s="8">
        <f t="shared" si="2"/>
        <v>29.581027947425685</v>
      </c>
      <c r="M15" s="8">
        <f t="shared" si="3"/>
        <v>25.55412523449078</v>
      </c>
      <c r="N15" s="8">
        <f t="shared" si="4"/>
        <v>41.045061371570796</v>
      </c>
    </row>
    <row r="16" spans="1:14" x14ac:dyDescent="0.2">
      <c r="A16" s="5"/>
      <c r="B16" s="5"/>
      <c r="C16" s="5"/>
      <c r="D16" s="7" t="s">
        <v>21</v>
      </c>
      <c r="E16" s="12">
        <v>25.4931301863692</v>
      </c>
      <c r="F16" s="13">
        <v>0.60244475970227573</v>
      </c>
      <c r="G16" s="12">
        <v>38.817008170358989</v>
      </c>
      <c r="H16" s="8">
        <v>25.800325794189984</v>
      </c>
      <c r="I16" s="8">
        <v>4.9981279631172351</v>
      </c>
      <c r="J16" s="8">
        <v>16.428887417624573</v>
      </c>
      <c r="K16" s="8">
        <f t="shared" si="1"/>
        <v>25.800325794189984</v>
      </c>
      <c r="L16" s="8">
        <f t="shared" si="2"/>
        <v>4.9981279631172351</v>
      </c>
      <c r="M16" s="8">
        <f t="shared" si="3"/>
        <v>16.428887417624573</v>
      </c>
      <c r="N16" s="8">
        <f t="shared" si="4"/>
        <v>15.742447058310598</v>
      </c>
    </row>
    <row r="17" spans="1:14" x14ac:dyDescent="0.2">
      <c r="A17" s="5"/>
      <c r="B17" s="5"/>
      <c r="C17" s="5"/>
      <c r="D17" s="7" t="s">
        <v>22</v>
      </c>
      <c r="E17" s="12">
        <v>33.600510395012108</v>
      </c>
      <c r="F17" s="13">
        <v>1.4327658430996937</v>
      </c>
      <c r="G17" s="12">
        <v>22.288781216308053</v>
      </c>
      <c r="H17" s="8">
        <v>33.875539675296523</v>
      </c>
      <c r="I17" s="8">
        <v>17.803791200687847</v>
      </c>
      <c r="J17" s="8">
        <v>13.845236225745889</v>
      </c>
      <c r="K17" s="8">
        <f t="shared" si="1"/>
        <v>33.875539675296523</v>
      </c>
      <c r="L17" s="8">
        <f t="shared" si="2"/>
        <v>17.803791200687847</v>
      </c>
      <c r="M17" s="8">
        <f t="shared" si="3"/>
        <v>13.845236225745889</v>
      </c>
      <c r="N17" s="8">
        <f t="shared" si="4"/>
        <v>21.841522367243417</v>
      </c>
    </row>
    <row r="18" spans="1:14" x14ac:dyDescent="0.2">
      <c r="A18" s="5"/>
      <c r="B18" s="5"/>
      <c r="C18" s="5"/>
      <c r="D18" s="7" t="s">
        <v>23</v>
      </c>
      <c r="E18" s="12">
        <v>34.730378684872854</v>
      </c>
      <c r="F18" s="13">
        <v>10.554502849538578</v>
      </c>
      <c r="G18" s="12">
        <v>48.650505070859388</v>
      </c>
      <c r="H18" s="8">
        <v>33.125346823528666</v>
      </c>
      <c r="I18" s="8">
        <v>26.964707851373163</v>
      </c>
      <c r="J18" s="8">
        <v>29.697656931514803</v>
      </c>
      <c r="K18" s="8">
        <f t="shared" si="1"/>
        <v>33.125346823528666</v>
      </c>
      <c r="L18" s="8">
        <f t="shared" si="2"/>
        <v>26.964707851373163</v>
      </c>
      <c r="M18" s="8">
        <f t="shared" si="3"/>
        <v>29.697656931514803</v>
      </c>
      <c r="N18" s="8">
        <f t="shared" si="4"/>
        <v>29.929237202138879</v>
      </c>
    </row>
    <row r="19" spans="1:14" x14ac:dyDescent="0.2">
      <c r="A19" s="3">
        <v>1500107</v>
      </c>
      <c r="B19" s="3">
        <v>150010</v>
      </c>
      <c r="C19" s="1" t="s">
        <v>24</v>
      </c>
      <c r="D19" s="9" t="s">
        <v>25</v>
      </c>
      <c r="E19" s="12">
        <v>23.150755055029435</v>
      </c>
      <c r="F19" s="13">
        <v>0.90787274725605616</v>
      </c>
      <c r="G19" s="12" t="s">
        <v>184</v>
      </c>
      <c r="H19" s="8">
        <f>(E19-$E$2)/($E$1-$E$2)*100</f>
        <v>22.353174368787371</v>
      </c>
      <c r="I19" s="8">
        <f>(F19-$F$2)/($F$1-$F$2)*100</f>
        <v>10.980369246178052</v>
      </c>
      <c r="J19" s="8">
        <v>0</v>
      </c>
      <c r="K19" s="8">
        <f t="shared" si="1"/>
        <v>22.353174368787371</v>
      </c>
      <c r="L19" s="8">
        <f t="shared" si="2"/>
        <v>10.980369246178052</v>
      </c>
      <c r="M19" s="8">
        <f t="shared" si="3"/>
        <v>0</v>
      </c>
      <c r="N19" s="8">
        <f t="shared" si="4"/>
        <v>11.111181204988474</v>
      </c>
    </row>
    <row r="20" spans="1:14" x14ac:dyDescent="0.2">
      <c r="A20" s="3">
        <v>1500131</v>
      </c>
      <c r="B20" s="3">
        <v>150013</v>
      </c>
      <c r="C20" s="1" t="s">
        <v>26</v>
      </c>
      <c r="D20" s="9" t="s">
        <v>27</v>
      </c>
      <c r="E20" s="12">
        <v>61.146496815286625</v>
      </c>
      <c r="F20" s="13">
        <v>1.910828025477707</v>
      </c>
      <c r="G20" s="12">
        <v>36.023817923186343</v>
      </c>
      <c r="H20" s="8">
        <f t="shared" ref="H20:H83" si="5">(E20-$E$2)/($E$1-$E$2)*100</f>
        <v>60.743255329242594</v>
      </c>
      <c r="I20" s="8">
        <f t="shared" ref="I20:I83" si="6">(F20-$F$2)/($F$1-$F$2)*100</f>
        <v>31.095031251769136</v>
      </c>
      <c r="J20" s="8">
        <f t="shared" ref="J20:J83" si="7">(G20-$G$2)/($G$1-$G$2)*100</f>
        <v>33.071371181206736</v>
      </c>
      <c r="K20" s="8">
        <f t="shared" si="1"/>
        <v>60.743255329242594</v>
      </c>
      <c r="L20" s="8">
        <f t="shared" si="2"/>
        <v>31.095031251769136</v>
      </c>
      <c r="M20" s="8">
        <f t="shared" si="3"/>
        <v>33.071371181206736</v>
      </c>
      <c r="N20" s="8">
        <f t="shared" si="4"/>
        <v>41.636552587406157</v>
      </c>
    </row>
    <row r="21" spans="1:14" x14ac:dyDescent="0.2">
      <c r="A21" s="3">
        <v>1500206</v>
      </c>
      <c r="B21" s="3">
        <v>150020</v>
      </c>
      <c r="C21" s="1" t="s">
        <v>24</v>
      </c>
      <c r="D21" s="9" t="s">
        <v>28</v>
      </c>
      <c r="E21" s="12">
        <v>31.216012716472854</v>
      </c>
      <c r="F21" s="13">
        <v>0.73412532418639675</v>
      </c>
      <c r="G21" s="12">
        <v>13.485633227724787</v>
      </c>
      <c r="H21" s="8">
        <f t="shared" si="5"/>
        <v>30.502137390575442</v>
      </c>
      <c r="I21" s="8">
        <f t="shared" si="6"/>
        <v>7.4957964389184646</v>
      </c>
      <c r="J21" s="8">
        <f t="shared" si="7"/>
        <v>12.380317764578351</v>
      </c>
      <c r="K21" s="8">
        <f t="shared" si="1"/>
        <v>30.502137390575442</v>
      </c>
      <c r="L21" s="8">
        <f t="shared" si="2"/>
        <v>7.4957964389184646</v>
      </c>
      <c r="M21" s="8">
        <f t="shared" si="3"/>
        <v>12.380317764578351</v>
      </c>
      <c r="N21" s="8">
        <f t="shared" si="4"/>
        <v>16.792750531357417</v>
      </c>
    </row>
    <row r="22" spans="1:14" x14ac:dyDescent="0.2">
      <c r="A22" s="3">
        <v>1500305</v>
      </c>
      <c r="B22" s="3">
        <v>150030</v>
      </c>
      <c r="C22" s="1" t="s">
        <v>29</v>
      </c>
      <c r="D22" s="9" t="s">
        <v>30</v>
      </c>
      <c r="E22" s="12">
        <v>6.0707697467717594</v>
      </c>
      <c r="F22" s="13">
        <v>3.3540164346805297E-2</v>
      </c>
      <c r="G22" s="12">
        <v>49.187942804183763</v>
      </c>
      <c r="H22" s="8">
        <f t="shared" si="5"/>
        <v>5.0959242557431397</v>
      </c>
      <c r="I22" s="8">
        <v>0</v>
      </c>
      <c r="J22" s="8">
        <f t="shared" si="7"/>
        <v>45.156621824783755</v>
      </c>
      <c r="K22" s="8">
        <f t="shared" si="1"/>
        <v>5.0959242557431397</v>
      </c>
      <c r="L22" s="8">
        <f t="shared" si="2"/>
        <v>0</v>
      </c>
      <c r="M22" s="8">
        <f t="shared" si="3"/>
        <v>45.156621824783755</v>
      </c>
      <c r="N22" s="8">
        <f t="shared" si="4"/>
        <v>16.750848693508967</v>
      </c>
    </row>
    <row r="23" spans="1:14" x14ac:dyDescent="0.2">
      <c r="A23" s="3">
        <v>1500347</v>
      </c>
      <c r="B23" s="3">
        <v>150034</v>
      </c>
      <c r="C23" s="1" t="s">
        <v>31</v>
      </c>
      <c r="D23" s="9" t="s">
        <v>32</v>
      </c>
      <c r="E23" s="12">
        <v>30.886141164348274</v>
      </c>
      <c r="F23" s="13">
        <v>1.313755795981453</v>
      </c>
      <c r="G23" s="12">
        <v>5.1572936946902654</v>
      </c>
      <c r="H23" s="8">
        <f t="shared" si="5"/>
        <v>30.168842263123562</v>
      </c>
      <c r="I23" s="8">
        <f t="shared" si="6"/>
        <v>19.12051319495534</v>
      </c>
      <c r="J23" s="8">
        <f t="shared" si="7"/>
        <v>4.7345326013866069</v>
      </c>
      <c r="K23" s="8">
        <f t="shared" si="1"/>
        <v>30.168842263123562</v>
      </c>
      <c r="L23" s="8">
        <f t="shared" si="2"/>
        <v>19.12051319495534</v>
      </c>
      <c r="M23" s="8">
        <f t="shared" si="3"/>
        <v>4.7345326013866069</v>
      </c>
      <c r="N23" s="8">
        <f t="shared" si="4"/>
        <v>18.007962686488501</v>
      </c>
    </row>
    <row r="24" spans="1:14" x14ac:dyDescent="0.2">
      <c r="A24" s="3">
        <v>1500404</v>
      </c>
      <c r="B24" s="3">
        <v>150040</v>
      </c>
      <c r="C24" s="1" t="s">
        <v>33</v>
      </c>
      <c r="D24" s="9" t="s">
        <v>34</v>
      </c>
      <c r="E24" s="12">
        <v>29.213046854776081</v>
      </c>
      <c r="F24" s="13">
        <v>0.22650789541806887</v>
      </c>
      <c r="G24" s="12">
        <v>5.3904129610677893</v>
      </c>
      <c r="H24" s="8">
        <f t="shared" si="5"/>
        <v>28.478383726895245</v>
      </c>
      <c r="I24" s="8">
        <v>0</v>
      </c>
      <c r="J24" s="8">
        <f t="shared" si="7"/>
        <v>4.9485464298398742</v>
      </c>
      <c r="K24" s="8">
        <f t="shared" si="1"/>
        <v>28.478383726895245</v>
      </c>
      <c r="L24" s="8">
        <f t="shared" si="2"/>
        <v>0</v>
      </c>
      <c r="M24" s="8">
        <f t="shared" si="3"/>
        <v>4.9485464298398742</v>
      </c>
      <c r="N24" s="8">
        <f t="shared" si="4"/>
        <v>11.142310052245039</v>
      </c>
    </row>
    <row r="25" spans="1:14" x14ac:dyDescent="0.2">
      <c r="A25" s="3">
        <v>1500503</v>
      </c>
      <c r="B25" s="3">
        <v>150050</v>
      </c>
      <c r="C25" s="1" t="s">
        <v>33</v>
      </c>
      <c r="D25" s="9" t="s">
        <v>35</v>
      </c>
      <c r="E25" s="12">
        <v>68.569484349009528</v>
      </c>
      <c r="F25" s="13">
        <v>8.1317102676546202</v>
      </c>
      <c r="G25" s="12">
        <v>6.1035589264877483</v>
      </c>
      <c r="H25" s="8">
        <f t="shared" si="5"/>
        <v>68.24328241612379</v>
      </c>
      <c r="I25" s="8">
        <v>80</v>
      </c>
      <c r="J25" s="8">
        <f t="shared" si="7"/>
        <v>5.6032460635387995</v>
      </c>
      <c r="K25" s="8">
        <f t="shared" si="1"/>
        <v>68.24328241612379</v>
      </c>
      <c r="L25" s="8">
        <f t="shared" si="2"/>
        <v>80</v>
      </c>
      <c r="M25" s="8">
        <f t="shared" si="3"/>
        <v>5.6032460635387995</v>
      </c>
      <c r="N25" s="8">
        <f t="shared" si="4"/>
        <v>51.282176159887534</v>
      </c>
    </row>
    <row r="26" spans="1:14" x14ac:dyDescent="0.2">
      <c r="A26" s="3">
        <v>1500602</v>
      </c>
      <c r="B26" s="3">
        <v>150060</v>
      </c>
      <c r="C26" s="1" t="s">
        <v>36</v>
      </c>
      <c r="D26" s="9" t="s">
        <v>37</v>
      </c>
      <c r="E26" s="12">
        <v>61.843417669949282</v>
      </c>
      <c r="F26" s="13">
        <v>37.243442956885772</v>
      </c>
      <c r="G26" s="12">
        <v>50.187964190403783</v>
      </c>
      <c r="H26" s="8">
        <f t="shared" si="5"/>
        <v>61.447409184228363</v>
      </c>
      <c r="I26" s="8">
        <v>80</v>
      </c>
      <c r="J26" s="8">
        <f t="shared" si="7"/>
        <v>46.074685821491343</v>
      </c>
      <c r="K26" s="8">
        <f t="shared" si="1"/>
        <v>61.447409184228363</v>
      </c>
      <c r="L26" s="8">
        <f t="shared" si="2"/>
        <v>80</v>
      </c>
      <c r="M26" s="8">
        <f t="shared" si="3"/>
        <v>46.074685821491343</v>
      </c>
      <c r="N26" s="8">
        <f t="shared" si="4"/>
        <v>62.507365001906578</v>
      </c>
    </row>
    <row r="27" spans="1:14" x14ac:dyDescent="0.2">
      <c r="A27" s="3">
        <v>1500701</v>
      </c>
      <c r="B27" s="3">
        <v>150070</v>
      </c>
      <c r="C27" s="1" t="s">
        <v>29</v>
      </c>
      <c r="D27" s="9" t="s">
        <v>38</v>
      </c>
      <c r="E27" s="12">
        <v>4.1624097814982042</v>
      </c>
      <c r="F27" s="13">
        <v>2.9660877302837559E-2</v>
      </c>
      <c r="G27" s="12" t="s">
        <v>184</v>
      </c>
      <c r="H27" s="8">
        <f t="shared" si="5"/>
        <v>3.1677583567640588</v>
      </c>
      <c r="I27" s="8">
        <v>0</v>
      </c>
      <c r="J27" s="8">
        <v>0</v>
      </c>
      <c r="K27" s="8">
        <f t="shared" si="1"/>
        <v>3.1677583567640588</v>
      </c>
      <c r="L27" s="8">
        <f t="shared" si="2"/>
        <v>0</v>
      </c>
      <c r="M27" s="8">
        <f t="shared" si="3"/>
        <v>0</v>
      </c>
      <c r="N27" s="8">
        <f t="shared" si="4"/>
        <v>1.0559194522546862</v>
      </c>
    </row>
    <row r="28" spans="1:14" x14ac:dyDescent="0.2">
      <c r="A28" s="3">
        <v>1500800</v>
      </c>
      <c r="B28" s="3">
        <v>150080</v>
      </c>
      <c r="C28" s="1" t="s">
        <v>39</v>
      </c>
      <c r="D28" s="9" t="s">
        <v>40</v>
      </c>
      <c r="E28" s="12">
        <v>48.555250160160369</v>
      </c>
      <c r="F28" s="13">
        <v>12.573105457851991</v>
      </c>
      <c r="G28" s="12">
        <v>444.05718710968341</v>
      </c>
      <c r="H28" s="8">
        <f t="shared" si="5"/>
        <v>48.021330290027727</v>
      </c>
      <c r="I28" s="8">
        <v>80</v>
      </c>
      <c r="J28" s="8">
        <v>99</v>
      </c>
      <c r="K28" s="8">
        <f t="shared" si="1"/>
        <v>48.021330290027727</v>
      </c>
      <c r="L28" s="8">
        <f t="shared" si="2"/>
        <v>80</v>
      </c>
      <c r="M28" s="8">
        <f t="shared" si="3"/>
        <v>99</v>
      </c>
      <c r="N28" s="8">
        <f t="shared" si="4"/>
        <v>75.673776763342573</v>
      </c>
    </row>
    <row r="29" spans="1:14" x14ac:dyDescent="0.2">
      <c r="A29" s="3">
        <v>1500859</v>
      </c>
      <c r="B29" s="3">
        <v>150085</v>
      </c>
      <c r="C29" s="1" t="s">
        <v>36</v>
      </c>
      <c r="D29" s="9" t="s">
        <v>41</v>
      </c>
      <c r="E29" s="12">
        <v>6.4322279100823501</v>
      </c>
      <c r="F29" s="13">
        <v>0.3894947696416648</v>
      </c>
      <c r="G29" s="12" t="s">
        <v>184</v>
      </c>
      <c r="H29" s="8">
        <f t="shared" si="5"/>
        <v>5.4611338163530458</v>
      </c>
      <c r="I29" s="8">
        <f t="shared" si="6"/>
        <v>0.58409531725118191</v>
      </c>
      <c r="J29" s="8">
        <v>0</v>
      </c>
      <c r="K29" s="8">
        <f t="shared" si="1"/>
        <v>5.4611338163530458</v>
      </c>
      <c r="L29" s="8">
        <f t="shared" si="2"/>
        <v>0.58409531725118191</v>
      </c>
      <c r="M29" s="8">
        <f t="shared" si="3"/>
        <v>0</v>
      </c>
      <c r="N29" s="8">
        <f t="shared" si="4"/>
        <v>2.015076377868076</v>
      </c>
    </row>
    <row r="30" spans="1:14" x14ac:dyDescent="0.2">
      <c r="A30" s="3">
        <v>1500909</v>
      </c>
      <c r="B30" s="3">
        <v>150090</v>
      </c>
      <c r="C30" s="1" t="s">
        <v>42</v>
      </c>
      <c r="D30" s="9" t="s">
        <v>43</v>
      </c>
      <c r="E30" s="12">
        <v>54.20139671097094</v>
      </c>
      <c r="F30" s="13">
        <v>0.81850266576556274</v>
      </c>
      <c r="G30" s="12" t="s">
        <v>184</v>
      </c>
      <c r="H30" s="8">
        <f t="shared" si="5"/>
        <v>53.726075431414479</v>
      </c>
      <c r="I30" s="8">
        <f t="shared" si="6"/>
        <v>9.1880171626625877</v>
      </c>
      <c r="J30" s="8">
        <v>0</v>
      </c>
      <c r="K30" s="8">
        <f t="shared" si="1"/>
        <v>53.726075431414479</v>
      </c>
      <c r="L30" s="8">
        <f t="shared" si="2"/>
        <v>9.1880171626625877</v>
      </c>
      <c r="M30" s="8">
        <f t="shared" si="3"/>
        <v>0</v>
      </c>
      <c r="N30" s="8">
        <f t="shared" si="4"/>
        <v>20.97136419802569</v>
      </c>
    </row>
    <row r="31" spans="1:14" x14ac:dyDescent="0.2">
      <c r="A31" s="3">
        <v>1500958</v>
      </c>
      <c r="B31" s="3">
        <v>150095</v>
      </c>
      <c r="C31" s="1" t="s">
        <v>26</v>
      </c>
      <c r="D31" s="9" t="s">
        <v>44</v>
      </c>
      <c r="E31" s="12">
        <v>94.44814340588988</v>
      </c>
      <c r="F31" s="13">
        <v>2.6274007682458387</v>
      </c>
      <c r="G31" s="12" t="s">
        <v>184</v>
      </c>
      <c r="H31" s="8">
        <f t="shared" si="5"/>
        <v>94.390523404607904</v>
      </c>
      <c r="I31" s="8">
        <f t="shared" si="6"/>
        <v>45.466179034905835</v>
      </c>
      <c r="J31" s="8">
        <v>0</v>
      </c>
      <c r="K31" s="8">
        <f t="shared" si="1"/>
        <v>94.390523404607904</v>
      </c>
      <c r="L31" s="8">
        <f t="shared" si="2"/>
        <v>45.466179034905835</v>
      </c>
      <c r="M31" s="8">
        <f t="shared" si="3"/>
        <v>0</v>
      </c>
      <c r="N31" s="8">
        <f t="shared" si="4"/>
        <v>46.618900813171251</v>
      </c>
    </row>
    <row r="32" spans="1:14" x14ac:dyDescent="0.2">
      <c r="A32" s="3">
        <v>1501006</v>
      </c>
      <c r="B32" s="3">
        <v>150100</v>
      </c>
      <c r="C32" s="1" t="s">
        <v>45</v>
      </c>
      <c r="D32" s="9" t="s">
        <v>46</v>
      </c>
      <c r="E32" s="12">
        <v>28.552350427350426</v>
      </c>
      <c r="F32" s="13">
        <v>0.48076923076923078</v>
      </c>
      <c r="G32" s="12">
        <v>1.8316019682886824</v>
      </c>
      <c r="H32" s="8">
        <f t="shared" si="5"/>
        <v>27.810830254740509</v>
      </c>
      <c r="I32" s="8">
        <f t="shared" si="6"/>
        <v>2.4146404823145735</v>
      </c>
      <c r="J32" s="8">
        <f t="shared" si="7"/>
        <v>1.6814000581933337</v>
      </c>
      <c r="K32" s="8">
        <f t="shared" si="1"/>
        <v>27.810830254740509</v>
      </c>
      <c r="L32" s="8">
        <f t="shared" si="2"/>
        <v>2.4146404823145735</v>
      </c>
      <c r="M32" s="8">
        <f t="shared" si="3"/>
        <v>1.6814000581933337</v>
      </c>
      <c r="N32" s="8">
        <f t="shared" si="4"/>
        <v>10.635623598416139</v>
      </c>
    </row>
    <row r="33" spans="1:14" x14ac:dyDescent="0.2">
      <c r="A33" s="3">
        <v>1501105</v>
      </c>
      <c r="B33" s="3">
        <v>150110</v>
      </c>
      <c r="C33" s="1" t="s">
        <v>29</v>
      </c>
      <c r="D33" s="9" t="s">
        <v>47</v>
      </c>
      <c r="E33" s="12">
        <v>35.805508539775346</v>
      </c>
      <c r="F33" s="13">
        <v>0.33851361747961223</v>
      </c>
      <c r="G33" s="12" t="s">
        <v>184</v>
      </c>
      <c r="H33" s="8">
        <f t="shared" si="5"/>
        <v>35.139265343912207</v>
      </c>
      <c r="I33" s="8">
        <f t="shared" si="6"/>
        <v>-0.43835171170664383</v>
      </c>
      <c r="J33" s="8">
        <v>0</v>
      </c>
      <c r="K33" s="8">
        <f t="shared" si="1"/>
        <v>35.139265343912207</v>
      </c>
      <c r="L33" s="8">
        <f t="shared" si="2"/>
        <v>-0.43835171170664383</v>
      </c>
      <c r="M33" s="8">
        <f t="shared" si="3"/>
        <v>0</v>
      </c>
      <c r="N33" s="8">
        <f t="shared" si="4"/>
        <v>11.566971210735188</v>
      </c>
    </row>
    <row r="34" spans="1:14" x14ac:dyDescent="0.2">
      <c r="A34" s="3">
        <v>1501204</v>
      </c>
      <c r="B34" s="3">
        <v>150120</v>
      </c>
      <c r="C34" s="1" t="s">
        <v>24</v>
      </c>
      <c r="D34" s="9" t="s">
        <v>48</v>
      </c>
      <c r="E34" s="12">
        <v>47.664711191335741</v>
      </c>
      <c r="F34" s="13">
        <v>0.45126353790613716</v>
      </c>
      <c r="G34" s="12">
        <v>3.8174630622954626</v>
      </c>
      <c r="H34" s="8">
        <f t="shared" si="5"/>
        <v>47.121548853272685</v>
      </c>
      <c r="I34" s="8">
        <f t="shared" si="6"/>
        <v>1.822892223873535</v>
      </c>
      <c r="J34" s="8">
        <f t="shared" si="7"/>
        <v>3.5045086416620124</v>
      </c>
      <c r="K34" s="8">
        <f t="shared" si="1"/>
        <v>47.121548853272685</v>
      </c>
      <c r="L34" s="8">
        <f t="shared" si="2"/>
        <v>1.822892223873535</v>
      </c>
      <c r="M34" s="8">
        <f t="shared" si="3"/>
        <v>3.5045086416620124</v>
      </c>
      <c r="N34" s="8">
        <f t="shared" si="4"/>
        <v>17.482983239602746</v>
      </c>
    </row>
    <row r="35" spans="1:14" x14ac:dyDescent="0.2">
      <c r="A35" s="3">
        <v>1501253</v>
      </c>
      <c r="B35" s="3">
        <v>150125</v>
      </c>
      <c r="C35" s="1" t="s">
        <v>31</v>
      </c>
      <c r="D35" s="9" t="s">
        <v>49</v>
      </c>
      <c r="E35" s="12">
        <v>24.330708661417322</v>
      </c>
      <c r="F35" s="13">
        <v>0.11811023622047244</v>
      </c>
      <c r="G35" s="12" t="s">
        <v>184</v>
      </c>
      <c r="H35" s="8">
        <f t="shared" si="5"/>
        <v>23.545374135925314</v>
      </c>
      <c r="I35" s="8">
        <v>0</v>
      </c>
      <c r="J35" s="8">
        <v>0</v>
      </c>
      <c r="K35" s="8">
        <f t="shared" si="1"/>
        <v>23.545374135925314</v>
      </c>
      <c r="L35" s="8">
        <f t="shared" si="2"/>
        <v>0</v>
      </c>
      <c r="M35" s="8">
        <f t="shared" si="3"/>
        <v>0</v>
      </c>
      <c r="N35" s="8">
        <f t="shared" si="4"/>
        <v>7.8484580453084378</v>
      </c>
    </row>
    <row r="36" spans="1:14" x14ac:dyDescent="0.2">
      <c r="A36" s="3">
        <v>1501303</v>
      </c>
      <c r="B36" s="3">
        <v>150130</v>
      </c>
      <c r="C36" s="1" t="s">
        <v>24</v>
      </c>
      <c r="D36" s="9" t="s">
        <v>50</v>
      </c>
      <c r="E36" s="12">
        <v>30.801604782882315</v>
      </c>
      <c r="F36" s="13">
        <v>3.0640339836375081</v>
      </c>
      <c r="G36" s="12">
        <v>114.74772127911568</v>
      </c>
      <c r="H36" s="8">
        <f t="shared" si="5"/>
        <v>30.083428519945194</v>
      </c>
      <c r="I36" s="8">
        <f t="shared" si="6"/>
        <v>54.223029653001809</v>
      </c>
      <c r="J36" s="8">
        <v>99</v>
      </c>
      <c r="K36" s="8">
        <f t="shared" si="1"/>
        <v>30.083428519945194</v>
      </c>
      <c r="L36" s="8">
        <f t="shared" si="2"/>
        <v>54.223029653001809</v>
      </c>
      <c r="M36" s="8">
        <f t="shared" si="3"/>
        <v>99</v>
      </c>
      <c r="N36" s="8">
        <f t="shared" si="4"/>
        <v>61.102152724315665</v>
      </c>
    </row>
    <row r="37" spans="1:14" x14ac:dyDescent="0.2">
      <c r="A37" s="3">
        <v>1501402</v>
      </c>
      <c r="B37" s="3">
        <v>150140</v>
      </c>
      <c r="C37" s="1" t="s">
        <v>39</v>
      </c>
      <c r="D37" s="9" t="s">
        <v>51</v>
      </c>
      <c r="E37" s="12">
        <v>116.37965191206463</v>
      </c>
      <c r="F37" s="13">
        <v>56.922762515275252</v>
      </c>
      <c r="G37" s="12">
        <v>338.66789289268172</v>
      </c>
      <c r="H37" s="8">
        <v>99</v>
      </c>
      <c r="I37" s="8">
        <v>80</v>
      </c>
      <c r="J37" s="8">
        <v>99</v>
      </c>
      <c r="K37" s="8">
        <f t="shared" si="1"/>
        <v>99</v>
      </c>
      <c r="L37" s="8">
        <f t="shared" si="2"/>
        <v>80</v>
      </c>
      <c r="M37" s="8">
        <f t="shared" si="3"/>
        <v>99</v>
      </c>
      <c r="N37" s="8">
        <f t="shared" si="4"/>
        <v>92.666666666666671</v>
      </c>
    </row>
    <row r="38" spans="1:14" x14ac:dyDescent="0.2">
      <c r="A38" s="3">
        <v>1501451</v>
      </c>
      <c r="B38" s="3">
        <v>150145</v>
      </c>
      <c r="C38" s="1" t="s">
        <v>33</v>
      </c>
      <c r="D38" s="9" t="s">
        <v>52</v>
      </c>
      <c r="E38" s="12">
        <v>80.335501540568302</v>
      </c>
      <c r="F38" s="13">
        <v>0.18486819582334818</v>
      </c>
      <c r="G38" s="12">
        <v>7.4533493563180295</v>
      </c>
      <c r="H38" s="8">
        <f t="shared" si="5"/>
        <v>80.131413339218895</v>
      </c>
      <c r="I38" s="8">
        <v>0</v>
      </c>
      <c r="J38" s="8">
        <f t="shared" si="7"/>
        <v>6.8424135591577357</v>
      </c>
      <c r="K38" s="8">
        <f t="shared" si="1"/>
        <v>80.131413339218895</v>
      </c>
      <c r="L38" s="8">
        <f t="shared" si="2"/>
        <v>0</v>
      </c>
      <c r="M38" s="8">
        <f t="shared" si="3"/>
        <v>6.8424135591577357</v>
      </c>
      <c r="N38" s="8">
        <f t="shared" si="4"/>
        <v>28.99127563279221</v>
      </c>
    </row>
    <row r="39" spans="1:14" x14ac:dyDescent="0.2">
      <c r="A39" s="3">
        <v>1501501</v>
      </c>
      <c r="B39" s="3">
        <v>150150</v>
      </c>
      <c r="C39" s="1" t="s">
        <v>39</v>
      </c>
      <c r="D39" s="9" t="s">
        <v>53</v>
      </c>
      <c r="E39" s="12">
        <v>112.58499928529129</v>
      </c>
      <c r="F39" s="13">
        <v>5.305180617099917</v>
      </c>
      <c r="G39" s="12">
        <v>20.696568659839226</v>
      </c>
      <c r="H39" s="8">
        <v>99</v>
      </c>
      <c r="I39" s="8">
        <f t="shared" si="6"/>
        <v>99.170105575465939</v>
      </c>
      <c r="J39" s="8">
        <f t="shared" si="7"/>
        <v>19.000276391493966</v>
      </c>
      <c r="K39" s="8">
        <f t="shared" si="1"/>
        <v>99</v>
      </c>
      <c r="L39" s="8">
        <f t="shared" si="2"/>
        <v>99.170105575465939</v>
      </c>
      <c r="M39" s="8">
        <f t="shared" si="3"/>
        <v>19.000276391493966</v>
      </c>
      <c r="N39" s="8">
        <f t="shared" si="4"/>
        <v>72.390127322319969</v>
      </c>
    </row>
    <row r="40" spans="1:14" x14ac:dyDescent="0.2">
      <c r="A40" s="3">
        <v>1501576</v>
      </c>
      <c r="B40" s="3">
        <v>150157</v>
      </c>
      <c r="C40" s="1" t="s">
        <v>54</v>
      </c>
      <c r="D40" s="9" t="s">
        <v>55</v>
      </c>
      <c r="E40" s="12">
        <v>64.437772925764193</v>
      </c>
      <c r="F40" s="13">
        <v>0.19104803493449782</v>
      </c>
      <c r="G40" s="12">
        <v>4.6163026936961957</v>
      </c>
      <c r="H40" s="8">
        <f t="shared" si="5"/>
        <v>64.068689982991287</v>
      </c>
      <c r="I40" s="8">
        <v>0</v>
      </c>
      <c r="J40" s="8">
        <f t="shared" si="7"/>
        <v>4.2378788623772889</v>
      </c>
      <c r="K40" s="8">
        <f t="shared" si="1"/>
        <v>64.068689982991287</v>
      </c>
      <c r="L40" s="8">
        <f t="shared" si="2"/>
        <v>0</v>
      </c>
      <c r="M40" s="8">
        <f t="shared" si="3"/>
        <v>4.2378788623772889</v>
      </c>
      <c r="N40" s="8">
        <f t="shared" si="4"/>
        <v>22.768856281789525</v>
      </c>
    </row>
    <row r="41" spans="1:14" x14ac:dyDescent="0.2">
      <c r="A41" s="3">
        <v>1501600</v>
      </c>
      <c r="B41" s="3">
        <v>150160</v>
      </c>
      <c r="C41" s="1" t="s">
        <v>42</v>
      </c>
      <c r="D41" s="9" t="s">
        <v>56</v>
      </c>
      <c r="E41" s="12">
        <v>115.7953906689151</v>
      </c>
      <c r="F41" s="13">
        <v>4.0472175379426645</v>
      </c>
      <c r="G41" s="12" t="s">
        <v>184</v>
      </c>
      <c r="H41" s="8">
        <v>99</v>
      </c>
      <c r="I41" s="8">
        <f t="shared" si="6"/>
        <v>73.941161970296804</v>
      </c>
      <c r="J41" s="8">
        <v>0</v>
      </c>
      <c r="K41" s="8">
        <f t="shared" si="1"/>
        <v>99</v>
      </c>
      <c r="L41" s="8">
        <f t="shared" si="2"/>
        <v>73.941161970296804</v>
      </c>
      <c r="M41" s="8">
        <f t="shared" si="3"/>
        <v>0</v>
      </c>
      <c r="N41" s="8">
        <f t="shared" si="4"/>
        <v>57.647053990098932</v>
      </c>
    </row>
    <row r="42" spans="1:14" x14ac:dyDescent="0.2">
      <c r="A42" s="3">
        <v>1501709</v>
      </c>
      <c r="B42" s="3">
        <v>150170</v>
      </c>
      <c r="C42" s="1" t="s">
        <v>42</v>
      </c>
      <c r="D42" s="9" t="s">
        <v>57</v>
      </c>
      <c r="E42" s="12">
        <v>55.381702212477578</v>
      </c>
      <c r="F42" s="13">
        <v>1.8105109295063451</v>
      </c>
      <c r="G42" s="12">
        <v>3.0551410441819273</v>
      </c>
      <c r="H42" s="8">
        <f t="shared" si="5"/>
        <v>54.918630745818305</v>
      </c>
      <c r="I42" s="8">
        <f t="shared" si="6"/>
        <v>29.0831324935072</v>
      </c>
      <c r="J42" s="8">
        <f t="shared" si="7"/>
        <v>2.8046632099828885</v>
      </c>
      <c r="K42" s="8">
        <f t="shared" si="1"/>
        <v>54.918630745818305</v>
      </c>
      <c r="L42" s="8">
        <f t="shared" si="2"/>
        <v>29.0831324935072</v>
      </c>
      <c r="M42" s="8">
        <f t="shared" si="3"/>
        <v>2.8046632099828885</v>
      </c>
      <c r="N42" s="8">
        <f t="shared" si="4"/>
        <v>28.935475483102795</v>
      </c>
    </row>
    <row r="43" spans="1:14" x14ac:dyDescent="0.2">
      <c r="A43" s="3">
        <v>1501725</v>
      </c>
      <c r="B43" s="3">
        <v>150172</v>
      </c>
      <c r="C43" s="1" t="s">
        <v>36</v>
      </c>
      <c r="D43" s="9" t="s">
        <v>58</v>
      </c>
      <c r="E43" s="12">
        <v>90.922181180742498</v>
      </c>
      <c r="F43" s="13">
        <v>0.77004945846115325</v>
      </c>
      <c r="G43" s="12">
        <v>31.559204628206167</v>
      </c>
      <c r="H43" s="8">
        <f t="shared" si="5"/>
        <v>90.8279669439126</v>
      </c>
      <c r="I43" s="8">
        <f t="shared" si="6"/>
        <v>8.2162690606503617</v>
      </c>
      <c r="J43" s="8">
        <f t="shared" si="7"/>
        <v>28.972658111842915</v>
      </c>
      <c r="K43" s="8">
        <f t="shared" si="1"/>
        <v>90.8279669439126</v>
      </c>
      <c r="L43" s="8">
        <f t="shared" si="2"/>
        <v>8.2162690606503617</v>
      </c>
      <c r="M43" s="8">
        <f t="shared" si="3"/>
        <v>28.972658111842915</v>
      </c>
      <c r="N43" s="8">
        <f t="shared" si="4"/>
        <v>42.672298038801955</v>
      </c>
    </row>
    <row r="44" spans="1:14" x14ac:dyDescent="0.2">
      <c r="A44" s="3">
        <v>1501758</v>
      </c>
      <c r="B44" s="3">
        <v>150175</v>
      </c>
      <c r="C44" s="1" t="s">
        <v>54</v>
      </c>
      <c r="D44" s="9" t="s">
        <v>59</v>
      </c>
      <c r="E44" s="12">
        <v>81.009051290647008</v>
      </c>
      <c r="F44" s="13">
        <v>0.65370432450553129</v>
      </c>
      <c r="G44" s="12">
        <v>116.73122217307976</v>
      </c>
      <c r="H44" s="8">
        <f t="shared" si="5"/>
        <v>80.81195353236923</v>
      </c>
      <c r="I44" s="8">
        <f t="shared" si="6"/>
        <v>5.8829217057592631</v>
      </c>
      <c r="J44" s="8">
        <v>99</v>
      </c>
      <c r="K44" s="8">
        <f t="shared" si="1"/>
        <v>80.81195353236923</v>
      </c>
      <c r="L44" s="8">
        <f t="shared" si="2"/>
        <v>5.8829217057592631</v>
      </c>
      <c r="M44" s="8">
        <f t="shared" si="3"/>
        <v>99</v>
      </c>
      <c r="N44" s="8">
        <f t="shared" si="4"/>
        <v>61.898291746042823</v>
      </c>
    </row>
    <row r="45" spans="1:14" x14ac:dyDescent="0.2">
      <c r="A45" s="3">
        <v>1501782</v>
      </c>
      <c r="B45" s="3">
        <v>150178</v>
      </c>
      <c r="C45" s="1" t="s">
        <v>60</v>
      </c>
      <c r="D45" s="9" t="s">
        <v>61</v>
      </c>
      <c r="E45" s="12">
        <v>37.186464382353833</v>
      </c>
      <c r="F45" s="13">
        <v>3.2835730138943782</v>
      </c>
      <c r="G45" s="12">
        <v>108.92729786489323</v>
      </c>
      <c r="H45" s="8">
        <f t="shared" si="5"/>
        <v>36.534553451035165</v>
      </c>
      <c r="I45" s="8">
        <f t="shared" si="6"/>
        <v>58.625971126605833</v>
      </c>
      <c r="J45" s="8">
        <f t="shared" si="7"/>
        <v>100</v>
      </c>
      <c r="K45" s="8">
        <f t="shared" si="1"/>
        <v>36.534553451035165</v>
      </c>
      <c r="L45" s="8">
        <f t="shared" si="2"/>
        <v>58.625971126605833</v>
      </c>
      <c r="M45" s="8">
        <f t="shared" si="3"/>
        <v>100</v>
      </c>
      <c r="N45" s="8">
        <f t="shared" si="4"/>
        <v>65.053508192547</v>
      </c>
    </row>
    <row r="46" spans="1:14" x14ac:dyDescent="0.2">
      <c r="A46" s="3">
        <v>1501808</v>
      </c>
      <c r="B46" s="3">
        <v>150180</v>
      </c>
      <c r="C46" s="1" t="s">
        <v>29</v>
      </c>
      <c r="D46" s="9" t="s">
        <v>62</v>
      </c>
      <c r="E46" s="12">
        <v>12.06904182341226</v>
      </c>
      <c r="F46" s="13">
        <v>0.25890683779597257</v>
      </c>
      <c r="G46" s="12" t="s">
        <v>184</v>
      </c>
      <c r="H46" s="8">
        <f t="shared" si="5"/>
        <v>11.156449461384181</v>
      </c>
      <c r="I46" s="8">
        <v>0</v>
      </c>
      <c r="J46" s="8">
        <v>0</v>
      </c>
      <c r="K46" s="8">
        <f t="shared" si="1"/>
        <v>11.156449461384181</v>
      </c>
      <c r="L46" s="8">
        <f t="shared" si="2"/>
        <v>0</v>
      </c>
      <c r="M46" s="8">
        <f t="shared" si="3"/>
        <v>0</v>
      </c>
      <c r="N46" s="8">
        <f t="shared" si="4"/>
        <v>3.7188164871280605</v>
      </c>
    </row>
    <row r="47" spans="1:14" x14ac:dyDescent="0.2">
      <c r="A47" s="3">
        <v>1501907</v>
      </c>
      <c r="B47" s="3">
        <v>150190</v>
      </c>
      <c r="C47" s="1" t="s">
        <v>26</v>
      </c>
      <c r="D47" s="9" t="s">
        <v>63</v>
      </c>
      <c r="E47" s="12">
        <v>46.360610973632561</v>
      </c>
      <c r="F47" s="13">
        <v>1.7023636829080979</v>
      </c>
      <c r="G47" s="12">
        <v>26.088554730755032</v>
      </c>
      <c r="H47" s="8">
        <f t="shared" si="5"/>
        <v>45.80391401792545</v>
      </c>
      <c r="I47" s="8">
        <f t="shared" si="6"/>
        <v>26.914196989208172</v>
      </c>
      <c r="J47" s="8">
        <f t="shared" si="7"/>
        <v>23.950358810398839</v>
      </c>
      <c r="K47" s="8">
        <f t="shared" si="1"/>
        <v>45.80391401792545</v>
      </c>
      <c r="L47" s="8">
        <f t="shared" si="2"/>
        <v>26.914196989208172</v>
      </c>
      <c r="M47" s="8">
        <f t="shared" si="3"/>
        <v>23.950358810398839</v>
      </c>
      <c r="N47" s="8">
        <f t="shared" si="4"/>
        <v>32.222823272510816</v>
      </c>
    </row>
    <row r="48" spans="1:14" x14ac:dyDescent="0.2">
      <c r="A48" s="3">
        <v>1502004</v>
      </c>
      <c r="B48" s="3">
        <v>150200</v>
      </c>
      <c r="C48" s="1" t="s">
        <v>29</v>
      </c>
      <c r="D48" s="9" t="s">
        <v>64</v>
      </c>
      <c r="E48" s="12">
        <v>17.737322626773732</v>
      </c>
      <c r="F48" s="13">
        <v>0.21449785502144977</v>
      </c>
      <c r="G48" s="12" t="s">
        <v>184</v>
      </c>
      <c r="H48" s="8">
        <f t="shared" si="5"/>
        <v>16.883558575891652</v>
      </c>
      <c r="I48" s="8">
        <v>0</v>
      </c>
      <c r="J48" s="8">
        <v>0</v>
      </c>
      <c r="K48" s="8">
        <f t="shared" si="1"/>
        <v>16.883558575891652</v>
      </c>
      <c r="L48" s="8">
        <f t="shared" si="2"/>
        <v>0</v>
      </c>
      <c r="M48" s="8">
        <f t="shared" si="3"/>
        <v>0</v>
      </c>
      <c r="N48" s="8">
        <f t="shared" si="4"/>
        <v>5.6278528586305505</v>
      </c>
    </row>
    <row r="49" spans="1:14" x14ac:dyDescent="0.2">
      <c r="A49" s="3">
        <v>1501956</v>
      </c>
      <c r="B49" s="3">
        <v>150195</v>
      </c>
      <c r="C49" s="1" t="s">
        <v>42</v>
      </c>
      <c r="D49" s="9" t="s">
        <v>65</v>
      </c>
      <c r="E49" s="12">
        <v>33.222743393204439</v>
      </c>
      <c r="F49" s="13">
        <v>0.36037066697174236</v>
      </c>
      <c r="G49" s="12">
        <v>20.74187213448803</v>
      </c>
      <c r="H49" s="8">
        <f t="shared" si="5"/>
        <v>32.529694942462363</v>
      </c>
      <c r="I49" s="8">
        <f t="shared" si="6"/>
        <v>0</v>
      </c>
      <c r="J49" s="8">
        <f t="shared" si="7"/>
        <v>19.041866991029075</v>
      </c>
      <c r="K49" s="8">
        <f t="shared" si="1"/>
        <v>32.529694942462363</v>
      </c>
      <c r="L49" s="8">
        <f t="shared" si="2"/>
        <v>0</v>
      </c>
      <c r="M49" s="8">
        <f t="shared" si="3"/>
        <v>19.041866991029075</v>
      </c>
      <c r="N49" s="8">
        <f t="shared" si="4"/>
        <v>17.190520644497145</v>
      </c>
    </row>
    <row r="50" spans="1:14" x14ac:dyDescent="0.2">
      <c r="A50" s="3">
        <v>1502103</v>
      </c>
      <c r="B50" s="3">
        <v>150210</v>
      </c>
      <c r="C50" s="1" t="s">
        <v>24</v>
      </c>
      <c r="D50" s="9" t="s">
        <v>66</v>
      </c>
      <c r="E50" s="12">
        <v>47.157820631130306</v>
      </c>
      <c r="F50" s="13">
        <v>3.0053371133922542</v>
      </c>
      <c r="G50" s="12">
        <v>16.659593021522685</v>
      </c>
      <c r="H50" s="8">
        <f t="shared" si="5"/>
        <v>46.609397524127381</v>
      </c>
      <c r="I50" s="8">
        <f t="shared" si="6"/>
        <v>53.045840867612718</v>
      </c>
      <c r="J50" s="8">
        <f t="shared" si="7"/>
        <v>15.294153662326027</v>
      </c>
      <c r="K50" s="8">
        <f t="shared" si="1"/>
        <v>46.609397524127381</v>
      </c>
      <c r="L50" s="8">
        <f t="shared" si="2"/>
        <v>53.045840867612718</v>
      </c>
      <c r="M50" s="8">
        <f t="shared" si="3"/>
        <v>15.294153662326027</v>
      </c>
      <c r="N50" s="8">
        <f t="shared" si="4"/>
        <v>38.316464018022039</v>
      </c>
    </row>
    <row r="51" spans="1:14" x14ac:dyDescent="0.2">
      <c r="A51" s="3">
        <v>1502152</v>
      </c>
      <c r="B51" s="3">
        <v>150215</v>
      </c>
      <c r="C51" s="1" t="s">
        <v>54</v>
      </c>
      <c r="D51" s="9" t="s">
        <v>67</v>
      </c>
      <c r="E51" s="12">
        <v>67.160262983292114</v>
      </c>
      <c r="F51" s="13">
        <v>46.785089571144219</v>
      </c>
      <c r="G51" s="12">
        <v>1843.1612742770405</v>
      </c>
      <c r="H51" s="8">
        <f t="shared" si="5"/>
        <v>66.819435431836666</v>
      </c>
      <c r="I51" s="8">
        <v>80</v>
      </c>
      <c r="J51" s="8">
        <v>99</v>
      </c>
      <c r="K51" s="8">
        <f t="shared" si="1"/>
        <v>66.819435431836666</v>
      </c>
      <c r="L51" s="8">
        <f t="shared" si="2"/>
        <v>80</v>
      </c>
      <c r="M51" s="8">
        <f t="shared" si="3"/>
        <v>99</v>
      </c>
      <c r="N51" s="8">
        <f t="shared" si="4"/>
        <v>81.939811810612227</v>
      </c>
    </row>
    <row r="52" spans="1:14" x14ac:dyDescent="0.2">
      <c r="A52" s="3">
        <v>1502202</v>
      </c>
      <c r="B52" s="3">
        <v>150220</v>
      </c>
      <c r="C52" s="1" t="s">
        <v>42</v>
      </c>
      <c r="D52" s="9" t="s">
        <v>68</v>
      </c>
      <c r="E52" s="12">
        <v>56.480500603582072</v>
      </c>
      <c r="F52" s="13">
        <v>1.204700549382868</v>
      </c>
      <c r="G52" s="12">
        <v>9.6559010711140161</v>
      </c>
      <c r="H52" s="8">
        <f t="shared" si="5"/>
        <v>56.028833027428767</v>
      </c>
      <c r="I52" s="8">
        <f t="shared" si="6"/>
        <v>16.933367394041433</v>
      </c>
      <c r="J52" s="8">
        <f t="shared" si="7"/>
        <v>8.8644537456021713</v>
      </c>
      <c r="K52" s="8">
        <f t="shared" si="1"/>
        <v>56.028833027428767</v>
      </c>
      <c r="L52" s="8">
        <f t="shared" si="2"/>
        <v>16.933367394041433</v>
      </c>
      <c r="M52" s="8">
        <f t="shared" si="3"/>
        <v>8.8644537456021713</v>
      </c>
      <c r="N52" s="8">
        <f t="shared" si="4"/>
        <v>27.275551389024127</v>
      </c>
    </row>
    <row r="53" spans="1:14" x14ac:dyDescent="0.2">
      <c r="A53" s="3">
        <v>1502301</v>
      </c>
      <c r="B53" s="3">
        <v>150230</v>
      </c>
      <c r="C53" s="1" t="s">
        <v>26</v>
      </c>
      <c r="D53" s="9" t="s">
        <v>69</v>
      </c>
      <c r="E53" s="12">
        <v>93.476207773338174</v>
      </c>
      <c r="F53" s="13">
        <v>4.7003269160915364</v>
      </c>
      <c r="G53" s="12">
        <v>2.797632109864439</v>
      </c>
      <c r="H53" s="8">
        <f t="shared" si="5"/>
        <v>93.408500528006527</v>
      </c>
      <c r="I53" s="8">
        <f t="shared" si="6"/>
        <v>87.039527051379778</v>
      </c>
      <c r="J53" s="8">
        <f t="shared" si="7"/>
        <v>2.5682585843568013</v>
      </c>
      <c r="K53" s="8">
        <f t="shared" si="1"/>
        <v>93.408500528006527</v>
      </c>
      <c r="L53" s="8">
        <f t="shared" si="2"/>
        <v>87.039527051379778</v>
      </c>
      <c r="M53" s="8">
        <f t="shared" si="3"/>
        <v>2.5682585843568013</v>
      </c>
      <c r="N53" s="8">
        <f t="shared" si="4"/>
        <v>61.005428721247704</v>
      </c>
    </row>
    <row r="54" spans="1:14" x14ac:dyDescent="0.2">
      <c r="A54" s="3">
        <v>1502400</v>
      </c>
      <c r="B54" s="3">
        <v>150240</v>
      </c>
      <c r="C54" s="1" t="s">
        <v>70</v>
      </c>
      <c r="D54" s="9" t="s">
        <v>71</v>
      </c>
      <c r="E54" s="12">
        <v>68.987929433611882</v>
      </c>
      <c r="F54" s="13">
        <v>0.83565459610027859</v>
      </c>
      <c r="G54" s="12" t="s">
        <v>184</v>
      </c>
      <c r="H54" s="8">
        <f t="shared" si="5"/>
        <v>68.666070337379523</v>
      </c>
      <c r="I54" s="8">
        <f t="shared" si="6"/>
        <v>9.5320058617778525</v>
      </c>
      <c r="J54" s="8">
        <v>0</v>
      </c>
      <c r="K54" s="8">
        <f t="shared" si="1"/>
        <v>68.666070337379523</v>
      </c>
      <c r="L54" s="8">
        <f t="shared" si="2"/>
        <v>9.5320058617778525</v>
      </c>
      <c r="M54" s="8">
        <f t="shared" si="3"/>
        <v>0</v>
      </c>
      <c r="N54" s="8">
        <f t="shared" si="4"/>
        <v>26.066025399719123</v>
      </c>
    </row>
    <row r="55" spans="1:14" x14ac:dyDescent="0.2">
      <c r="A55" s="3">
        <v>1502509</v>
      </c>
      <c r="B55" s="3">
        <v>150250</v>
      </c>
      <c r="C55" s="1" t="s">
        <v>29</v>
      </c>
      <c r="D55" s="9" t="s">
        <v>72</v>
      </c>
      <c r="E55" s="12">
        <v>10.65771349862259</v>
      </c>
      <c r="F55" s="13">
        <v>5.1652892561983473E-2</v>
      </c>
      <c r="G55" s="12" t="s">
        <v>184</v>
      </c>
      <c r="H55" s="8">
        <f t="shared" si="5"/>
        <v>9.7304736509281948</v>
      </c>
      <c r="I55" s="8">
        <v>0</v>
      </c>
      <c r="J55" s="8">
        <v>0</v>
      </c>
      <c r="K55" s="8">
        <f t="shared" si="1"/>
        <v>9.7304736509281948</v>
      </c>
      <c r="L55" s="8">
        <f t="shared" si="2"/>
        <v>0</v>
      </c>
      <c r="M55" s="8">
        <f t="shared" si="3"/>
        <v>0</v>
      </c>
      <c r="N55" s="8">
        <f t="shared" si="4"/>
        <v>3.2434912169760648</v>
      </c>
    </row>
    <row r="56" spans="1:14" x14ac:dyDescent="0.2">
      <c r="A56" s="3">
        <v>1502608</v>
      </c>
      <c r="B56" s="3">
        <v>150260</v>
      </c>
      <c r="C56" s="1" t="s">
        <v>70</v>
      </c>
      <c r="D56" s="9" t="s">
        <v>73</v>
      </c>
      <c r="E56" s="12">
        <v>93.389121338912133</v>
      </c>
      <c r="F56" s="13">
        <v>0.18828451882845187</v>
      </c>
      <c r="G56" s="12">
        <v>9.5375007771215419</v>
      </c>
      <c r="H56" s="8">
        <f t="shared" si="5"/>
        <v>93.320510266116969</v>
      </c>
      <c r="I56" s="8">
        <v>0</v>
      </c>
      <c r="J56" s="8">
        <f t="shared" si="7"/>
        <v>8.7557570231001094</v>
      </c>
      <c r="K56" s="8">
        <f t="shared" si="1"/>
        <v>93.320510266116969</v>
      </c>
      <c r="L56" s="8">
        <f t="shared" si="2"/>
        <v>0</v>
      </c>
      <c r="M56" s="8">
        <f t="shared" si="3"/>
        <v>8.7557570231001094</v>
      </c>
      <c r="N56" s="8">
        <f t="shared" si="4"/>
        <v>34.025422429739024</v>
      </c>
    </row>
    <row r="57" spans="1:14" x14ac:dyDescent="0.2">
      <c r="A57" s="3">
        <v>1502707</v>
      </c>
      <c r="B57" s="3">
        <v>150270</v>
      </c>
      <c r="C57" s="1" t="s">
        <v>31</v>
      </c>
      <c r="D57" s="9" t="s">
        <v>74</v>
      </c>
      <c r="E57" s="12">
        <v>46.839130892625228</v>
      </c>
      <c r="F57" s="13">
        <v>0.76871775071080062</v>
      </c>
      <c r="G57" s="12">
        <v>51.676124795481549</v>
      </c>
      <c r="H57" s="8">
        <f t="shared" si="5"/>
        <v>46.287400260863706</v>
      </c>
      <c r="I57" s="8">
        <f t="shared" si="6"/>
        <v>8.1895611387018707</v>
      </c>
      <c r="J57" s="8">
        <f t="shared" si="7"/>
        <v>47.440883276532453</v>
      </c>
      <c r="K57" s="8">
        <f t="shared" si="1"/>
        <v>46.287400260863706</v>
      </c>
      <c r="L57" s="8">
        <f t="shared" si="2"/>
        <v>8.1895611387018707</v>
      </c>
      <c r="M57" s="8">
        <f t="shared" si="3"/>
        <v>47.440883276532453</v>
      </c>
      <c r="N57" s="8">
        <f t="shared" si="4"/>
        <v>33.972614892032674</v>
      </c>
    </row>
    <row r="58" spans="1:14" x14ac:dyDescent="0.2">
      <c r="A58" s="3">
        <v>1502756</v>
      </c>
      <c r="B58" s="3">
        <v>150275</v>
      </c>
      <c r="C58" s="1" t="s">
        <v>26</v>
      </c>
      <c r="D58" s="9" t="s">
        <v>75</v>
      </c>
      <c r="E58" s="12">
        <v>19.124891335844683</v>
      </c>
      <c r="F58" s="13">
        <v>0.65819431220764169</v>
      </c>
      <c r="G58" s="12">
        <v>22.686532867080835</v>
      </c>
      <c r="H58" s="8">
        <f t="shared" si="5"/>
        <v>18.285528181210591</v>
      </c>
      <c r="I58" s="8">
        <f t="shared" si="6"/>
        <v>5.9729701725237518</v>
      </c>
      <c r="J58" s="8">
        <f t="shared" si="7"/>
        <v>20.827151814939484</v>
      </c>
      <c r="K58" s="8">
        <f t="shared" si="1"/>
        <v>18.285528181210591</v>
      </c>
      <c r="L58" s="8">
        <f t="shared" si="2"/>
        <v>5.9729701725237518</v>
      </c>
      <c r="M58" s="8">
        <f t="shared" si="3"/>
        <v>20.827151814939484</v>
      </c>
      <c r="N58" s="8">
        <f t="shared" si="4"/>
        <v>15.028550056224608</v>
      </c>
    </row>
    <row r="59" spans="1:14" x14ac:dyDescent="0.2">
      <c r="A59" s="3">
        <v>1502764</v>
      </c>
      <c r="B59" s="3">
        <v>150276</v>
      </c>
      <c r="C59" s="1" t="s">
        <v>31</v>
      </c>
      <c r="D59" s="9" t="s">
        <v>76</v>
      </c>
      <c r="E59" s="12">
        <v>53.815659068384534</v>
      </c>
      <c r="F59" s="13">
        <v>13.209684270140167</v>
      </c>
      <c r="G59" s="12">
        <v>4.392002707324024</v>
      </c>
      <c r="H59" s="8">
        <f t="shared" si="5"/>
        <v>53.336334406701106</v>
      </c>
      <c r="I59" s="8">
        <v>80</v>
      </c>
      <c r="J59" s="8">
        <f t="shared" si="7"/>
        <v>4.0319615242204954</v>
      </c>
      <c r="K59" s="8">
        <f t="shared" si="1"/>
        <v>53.336334406701106</v>
      </c>
      <c r="L59" s="8">
        <f t="shared" si="2"/>
        <v>80</v>
      </c>
      <c r="M59" s="8">
        <f t="shared" si="3"/>
        <v>4.0319615242204954</v>
      </c>
      <c r="N59" s="8">
        <f t="shared" si="4"/>
        <v>45.789431976973866</v>
      </c>
    </row>
    <row r="60" spans="1:14" x14ac:dyDescent="0.2">
      <c r="A60" s="3">
        <v>1502772</v>
      </c>
      <c r="B60" s="3">
        <v>150277</v>
      </c>
      <c r="C60" s="1" t="s">
        <v>54</v>
      </c>
      <c r="D60" s="9" t="s">
        <v>77</v>
      </c>
      <c r="E60" s="12">
        <v>68.004488745131695</v>
      </c>
      <c r="F60" s="13">
        <v>6.7331176975377911</v>
      </c>
      <c r="G60" s="12" t="s">
        <v>184</v>
      </c>
      <c r="H60" s="8">
        <f t="shared" si="5"/>
        <v>67.672422999507305</v>
      </c>
      <c r="I60" s="8">
        <v>80</v>
      </c>
      <c r="J60" s="8">
        <v>0</v>
      </c>
      <c r="K60" s="8">
        <f t="shared" si="1"/>
        <v>67.672422999507305</v>
      </c>
      <c r="L60" s="8">
        <f t="shared" si="2"/>
        <v>80</v>
      </c>
      <c r="M60" s="8">
        <f t="shared" si="3"/>
        <v>0</v>
      </c>
      <c r="N60" s="8">
        <f t="shared" si="4"/>
        <v>49.224140999835775</v>
      </c>
    </row>
    <row r="61" spans="1:14" x14ac:dyDescent="0.2">
      <c r="A61" s="3">
        <v>1502806</v>
      </c>
      <c r="B61" s="3">
        <v>150280</v>
      </c>
      <c r="C61" s="1" t="s">
        <v>29</v>
      </c>
      <c r="D61" s="9" t="s">
        <v>78</v>
      </c>
      <c r="E61" s="12">
        <v>13.719823189391365</v>
      </c>
      <c r="F61" s="13">
        <v>0.40802448146888814</v>
      </c>
      <c r="G61" s="12">
        <v>0.77534760935610425</v>
      </c>
      <c r="H61" s="8">
        <f t="shared" si="5"/>
        <v>12.82436347890275</v>
      </c>
      <c r="I61" s="8">
        <f t="shared" si="6"/>
        <v>0.9557159653088626</v>
      </c>
      <c r="J61" s="8">
        <f t="shared" si="7"/>
        <v>0.71171169786050592</v>
      </c>
      <c r="K61" s="8">
        <f t="shared" si="1"/>
        <v>12.82436347890275</v>
      </c>
      <c r="L61" s="8">
        <f t="shared" si="2"/>
        <v>0.9557159653088626</v>
      </c>
      <c r="M61" s="8">
        <f t="shared" si="3"/>
        <v>0.71171169786050592</v>
      </c>
      <c r="N61" s="8">
        <f t="shared" si="4"/>
        <v>4.8305970473573732</v>
      </c>
    </row>
    <row r="62" spans="1:14" x14ac:dyDescent="0.2">
      <c r="A62" s="3">
        <v>1502855</v>
      </c>
      <c r="B62" s="3">
        <v>150285</v>
      </c>
      <c r="C62" s="1" t="s">
        <v>33</v>
      </c>
      <c r="D62" s="9" t="s">
        <v>79</v>
      </c>
      <c r="E62" s="12">
        <v>76.342136381553019</v>
      </c>
      <c r="F62" s="13">
        <v>0.49664958612534493</v>
      </c>
      <c r="G62" s="12" t="s">
        <v>184</v>
      </c>
      <c r="H62" s="8">
        <f t="shared" si="5"/>
        <v>76.09660299845558</v>
      </c>
      <c r="I62" s="8">
        <f t="shared" si="6"/>
        <v>2.7331272458353704</v>
      </c>
      <c r="J62" s="8">
        <v>0</v>
      </c>
      <c r="K62" s="8">
        <f t="shared" si="1"/>
        <v>76.09660299845558</v>
      </c>
      <c r="L62" s="8">
        <f t="shared" si="2"/>
        <v>2.7331272458353704</v>
      </c>
      <c r="M62" s="8">
        <f t="shared" si="3"/>
        <v>0</v>
      </c>
      <c r="N62" s="8">
        <f t="shared" si="4"/>
        <v>26.276576748096986</v>
      </c>
    </row>
    <row r="63" spans="1:14" x14ac:dyDescent="0.2">
      <c r="A63" s="3">
        <v>1502905</v>
      </c>
      <c r="B63" s="3">
        <v>150290</v>
      </c>
      <c r="C63" s="1" t="s">
        <v>70</v>
      </c>
      <c r="D63" s="9" t="s">
        <v>80</v>
      </c>
      <c r="E63" s="12">
        <v>80.122008446738619</v>
      </c>
      <c r="F63" s="13">
        <v>0.8165180666353824</v>
      </c>
      <c r="G63" s="12">
        <v>39.76808395133537</v>
      </c>
      <c r="H63" s="8">
        <f t="shared" si="5"/>
        <v>79.915704505099143</v>
      </c>
      <c r="I63" s="8">
        <f t="shared" si="6"/>
        <v>9.1482152476749619</v>
      </c>
      <c r="J63" s="8">
        <f t="shared" si="7"/>
        <v>36.508773502703328</v>
      </c>
      <c r="K63" s="8">
        <f t="shared" si="1"/>
        <v>79.915704505099143</v>
      </c>
      <c r="L63" s="8">
        <f t="shared" si="2"/>
        <v>9.1482152476749619</v>
      </c>
      <c r="M63" s="8">
        <f t="shared" si="3"/>
        <v>36.508773502703328</v>
      </c>
      <c r="N63" s="8">
        <f t="shared" si="4"/>
        <v>41.857564418492473</v>
      </c>
    </row>
    <row r="64" spans="1:14" x14ac:dyDescent="0.2">
      <c r="A64" s="3">
        <v>1502939</v>
      </c>
      <c r="B64" s="3">
        <v>150293</v>
      </c>
      <c r="C64" s="1" t="s">
        <v>26</v>
      </c>
      <c r="D64" s="9" t="s">
        <v>81</v>
      </c>
      <c r="E64" s="12">
        <v>120.73087946899986</v>
      </c>
      <c r="F64" s="13">
        <v>3.3828631769497663</v>
      </c>
      <c r="G64" s="12">
        <v>67.450034197387311</v>
      </c>
      <c r="H64" s="8">
        <v>99</v>
      </c>
      <c r="I64" s="8">
        <f t="shared" si="6"/>
        <v>60.617274341920066</v>
      </c>
      <c r="J64" s="8">
        <f t="shared" si="7"/>
        <v>61.922031888719076</v>
      </c>
      <c r="K64" s="8">
        <f t="shared" si="1"/>
        <v>99</v>
      </c>
      <c r="L64" s="8">
        <f t="shared" si="2"/>
        <v>60.617274341920066</v>
      </c>
      <c r="M64" s="8">
        <f t="shared" si="3"/>
        <v>61.922031888719076</v>
      </c>
      <c r="N64" s="8">
        <f t="shared" si="4"/>
        <v>73.846435410213033</v>
      </c>
    </row>
    <row r="65" spans="1:14" x14ac:dyDescent="0.2">
      <c r="A65" s="3">
        <v>1502954</v>
      </c>
      <c r="B65" s="3">
        <v>150295</v>
      </c>
      <c r="C65" s="1" t="s">
        <v>54</v>
      </c>
      <c r="D65" s="9" t="s">
        <v>82</v>
      </c>
      <c r="E65" s="12">
        <v>35.562432723358448</v>
      </c>
      <c r="F65" s="13">
        <v>0.82077502691065662</v>
      </c>
      <c r="G65" s="12" t="s">
        <v>184</v>
      </c>
      <c r="H65" s="8">
        <f t="shared" si="5"/>
        <v>34.893666762611865</v>
      </c>
      <c r="I65" s="8">
        <f t="shared" si="6"/>
        <v>9.2335902578750151</v>
      </c>
      <c r="J65" s="8">
        <v>0</v>
      </c>
      <c r="K65" s="8">
        <f t="shared" si="1"/>
        <v>34.893666762611865</v>
      </c>
      <c r="L65" s="8">
        <f t="shared" si="2"/>
        <v>9.2335902578750151</v>
      </c>
      <c r="M65" s="8">
        <f t="shared" si="3"/>
        <v>0</v>
      </c>
      <c r="N65" s="8">
        <f t="shared" si="4"/>
        <v>14.709085673495627</v>
      </c>
    </row>
    <row r="66" spans="1:14" x14ac:dyDescent="0.2">
      <c r="A66" s="3">
        <v>1503002</v>
      </c>
      <c r="B66" s="3">
        <v>150300</v>
      </c>
      <c r="C66" s="1" t="s">
        <v>33</v>
      </c>
      <c r="D66" s="9" t="s">
        <v>83</v>
      </c>
      <c r="E66" s="12">
        <v>60.189075630252098</v>
      </c>
      <c r="F66" s="13">
        <v>0.28011204481792717</v>
      </c>
      <c r="G66" s="12" t="s">
        <v>184</v>
      </c>
      <c r="H66" s="8">
        <f t="shared" si="5"/>
        <v>59.775897538502576</v>
      </c>
      <c r="I66" s="8">
        <v>0</v>
      </c>
      <c r="J66" s="8">
        <v>0</v>
      </c>
      <c r="K66" s="8">
        <f t="shared" si="1"/>
        <v>59.775897538502576</v>
      </c>
      <c r="L66" s="8">
        <f t="shared" si="2"/>
        <v>0</v>
      </c>
      <c r="M66" s="8">
        <f t="shared" si="3"/>
        <v>0</v>
      </c>
      <c r="N66" s="8">
        <f t="shared" si="4"/>
        <v>19.925299179500858</v>
      </c>
    </row>
    <row r="67" spans="1:14" x14ac:dyDescent="0.2">
      <c r="A67" s="3">
        <v>1503044</v>
      </c>
      <c r="B67" s="3">
        <v>150304</v>
      </c>
      <c r="C67" s="1" t="s">
        <v>31</v>
      </c>
      <c r="D67" s="9" t="s">
        <v>84</v>
      </c>
      <c r="E67" s="12">
        <v>15.690062245116978</v>
      </c>
      <c r="F67" s="13">
        <v>0.19317450096587252</v>
      </c>
      <c r="G67" s="12" t="s">
        <v>184</v>
      </c>
      <c r="H67" s="8">
        <f t="shared" si="5"/>
        <v>14.815050681116359</v>
      </c>
      <c r="I67" s="8">
        <v>0</v>
      </c>
      <c r="J67" s="8">
        <v>0</v>
      </c>
      <c r="K67" s="8">
        <f t="shared" si="1"/>
        <v>14.815050681116359</v>
      </c>
      <c r="L67" s="8">
        <f t="shared" si="2"/>
        <v>0</v>
      </c>
      <c r="M67" s="8">
        <f t="shared" si="3"/>
        <v>0</v>
      </c>
      <c r="N67" s="8">
        <f t="shared" si="4"/>
        <v>4.9383502270387867</v>
      </c>
    </row>
    <row r="68" spans="1:14" x14ac:dyDescent="0.2">
      <c r="A68" s="3">
        <v>1503077</v>
      </c>
      <c r="B68" s="3">
        <v>150307</v>
      </c>
      <c r="C68" s="1" t="s">
        <v>26</v>
      </c>
      <c r="D68" s="9" t="s">
        <v>85</v>
      </c>
      <c r="E68" s="12">
        <v>31.687263556116012</v>
      </c>
      <c r="F68" s="13">
        <v>0.55989911727616648</v>
      </c>
      <c r="G68" s="12">
        <v>47.105322025664897</v>
      </c>
      <c r="H68" s="8">
        <f t="shared" si="5"/>
        <v>30.978279111948716</v>
      </c>
      <c r="I68" s="8">
        <f t="shared" si="6"/>
        <v>4.0016214336985678</v>
      </c>
      <c r="J68" s="8">
        <f t="shared" si="7"/>
        <v>43.244683558362887</v>
      </c>
      <c r="K68" s="8">
        <f t="shared" si="1"/>
        <v>30.978279111948716</v>
      </c>
      <c r="L68" s="8">
        <f t="shared" si="2"/>
        <v>4.0016214336985678</v>
      </c>
      <c r="M68" s="8">
        <f t="shared" si="3"/>
        <v>43.244683558362887</v>
      </c>
      <c r="N68" s="8">
        <f t="shared" si="4"/>
        <v>26.074861368003393</v>
      </c>
    </row>
    <row r="69" spans="1:14" x14ac:dyDescent="0.2">
      <c r="A69" s="3">
        <v>1503093</v>
      </c>
      <c r="B69" s="3">
        <v>150309</v>
      </c>
      <c r="C69" s="1" t="s">
        <v>60</v>
      </c>
      <c r="D69" s="9" t="s">
        <v>86</v>
      </c>
      <c r="E69" s="12">
        <v>18.278572474735146</v>
      </c>
      <c r="F69" s="13">
        <v>0.51262022164721965</v>
      </c>
      <c r="G69" s="12">
        <v>5.4325385023898027</v>
      </c>
      <c r="H69" s="8">
        <f t="shared" si="5"/>
        <v>17.430425791017502</v>
      </c>
      <c r="I69" s="8">
        <f t="shared" si="6"/>
        <v>3.0534246135371461</v>
      </c>
      <c r="J69" s="8">
        <f t="shared" si="7"/>
        <v>4.9872195455976698</v>
      </c>
      <c r="K69" s="8">
        <f t="shared" si="1"/>
        <v>17.430425791017502</v>
      </c>
      <c r="L69" s="8">
        <f t="shared" si="2"/>
        <v>3.0534246135371461</v>
      </c>
      <c r="M69" s="8">
        <f t="shared" si="3"/>
        <v>4.9872195455976698</v>
      </c>
      <c r="N69" s="8">
        <f t="shared" si="4"/>
        <v>8.4903566500507726</v>
      </c>
    </row>
    <row r="70" spans="1:14" x14ac:dyDescent="0.2">
      <c r="A70" s="3">
        <v>1503101</v>
      </c>
      <c r="B70" s="3">
        <v>150310</v>
      </c>
      <c r="C70" s="1" t="s">
        <v>29</v>
      </c>
      <c r="D70" s="9" t="s">
        <v>87</v>
      </c>
      <c r="E70" s="12">
        <v>29.128014842300558</v>
      </c>
      <c r="F70" s="13">
        <v>0.39058685675227028</v>
      </c>
      <c r="G70" s="12" t="s">
        <v>184</v>
      </c>
      <c r="H70" s="8">
        <f t="shared" si="5"/>
        <v>28.392469208795738</v>
      </c>
      <c r="I70" s="8">
        <f t="shared" si="6"/>
        <v>0.60599755316088455</v>
      </c>
      <c r="J70" s="8">
        <v>0</v>
      </c>
      <c r="K70" s="8">
        <f t="shared" si="1"/>
        <v>28.392469208795738</v>
      </c>
      <c r="L70" s="8">
        <f t="shared" si="2"/>
        <v>0.60599755316088455</v>
      </c>
      <c r="M70" s="8">
        <f t="shared" si="3"/>
        <v>0</v>
      </c>
      <c r="N70" s="8">
        <f t="shared" si="4"/>
        <v>9.6661555873188743</v>
      </c>
    </row>
    <row r="71" spans="1:14" x14ac:dyDescent="0.2">
      <c r="A71" s="3">
        <v>1503200</v>
      </c>
      <c r="B71" s="3">
        <v>150320</v>
      </c>
      <c r="C71" s="1" t="s">
        <v>70</v>
      </c>
      <c r="D71" s="9" t="s">
        <v>88</v>
      </c>
      <c r="E71" s="12">
        <v>98.174821330401315</v>
      </c>
      <c r="F71" s="13">
        <v>0.95656954370533265</v>
      </c>
      <c r="G71" s="12">
        <v>41.930596977400342</v>
      </c>
      <c r="H71" s="8">
        <f t="shared" si="5"/>
        <v>98.155878694636243</v>
      </c>
      <c r="I71" s="8">
        <f t="shared" si="6"/>
        <v>11.957002624157834</v>
      </c>
      <c r="J71" s="8">
        <f t="shared" si="7"/>
        <v>38.494056396647984</v>
      </c>
      <c r="K71" s="8">
        <f t="shared" ref="K71:K134" si="8">H71</f>
        <v>98.155878694636243</v>
      </c>
      <c r="L71" s="8">
        <f t="shared" ref="L71:L134" si="9">I71</f>
        <v>11.957002624157834</v>
      </c>
      <c r="M71" s="8">
        <f t="shared" ref="M71:M134" si="10">J71</f>
        <v>38.494056396647984</v>
      </c>
      <c r="N71" s="8">
        <f t="shared" ref="N71:N134" si="11">AVERAGE(K71:M71)</f>
        <v>49.535645905147355</v>
      </c>
    </row>
    <row r="72" spans="1:14" x14ac:dyDescent="0.2">
      <c r="A72" s="3">
        <v>1503309</v>
      </c>
      <c r="B72" s="3">
        <v>150330</v>
      </c>
      <c r="C72" s="1" t="s">
        <v>24</v>
      </c>
      <c r="D72" s="9" t="s">
        <v>89</v>
      </c>
      <c r="E72" s="12">
        <v>21.240263630916719</v>
      </c>
      <c r="F72" s="13">
        <v>0.16177351707609347</v>
      </c>
      <c r="G72" s="12" t="s">
        <v>184</v>
      </c>
      <c r="H72" s="8">
        <f t="shared" si="5"/>
        <v>20.422854889601446</v>
      </c>
      <c r="I72" s="8">
        <v>0</v>
      </c>
      <c r="J72" s="8">
        <v>0</v>
      </c>
      <c r="K72" s="8">
        <f t="shared" si="8"/>
        <v>20.422854889601446</v>
      </c>
      <c r="L72" s="8">
        <f t="shared" si="9"/>
        <v>0</v>
      </c>
      <c r="M72" s="8">
        <f t="shared" si="10"/>
        <v>0</v>
      </c>
      <c r="N72" s="8">
        <f t="shared" si="11"/>
        <v>6.807618296533815</v>
      </c>
    </row>
    <row r="73" spans="1:14" x14ac:dyDescent="0.2">
      <c r="A73" s="3">
        <v>1503408</v>
      </c>
      <c r="B73" s="3">
        <v>150340</v>
      </c>
      <c r="C73" s="1" t="s">
        <v>70</v>
      </c>
      <c r="D73" s="9" t="s">
        <v>90</v>
      </c>
      <c r="E73" s="12">
        <v>70.882241575160919</v>
      </c>
      <c r="F73" s="13">
        <v>0.60583112457402499</v>
      </c>
      <c r="G73" s="12" t="s">
        <v>184</v>
      </c>
      <c r="H73" s="8">
        <f t="shared" si="5"/>
        <v>70.580042617149758</v>
      </c>
      <c r="I73" s="8">
        <f t="shared" si="6"/>
        <v>4.922805879402822</v>
      </c>
      <c r="J73" s="8">
        <v>0</v>
      </c>
      <c r="K73" s="8">
        <f t="shared" si="8"/>
        <v>70.580042617149758</v>
      </c>
      <c r="L73" s="8">
        <f t="shared" si="9"/>
        <v>4.922805879402822</v>
      </c>
      <c r="M73" s="8">
        <f t="shared" si="10"/>
        <v>0</v>
      </c>
      <c r="N73" s="8">
        <f t="shared" si="11"/>
        <v>25.167616165517526</v>
      </c>
    </row>
    <row r="74" spans="1:14" x14ac:dyDescent="0.2">
      <c r="A74" s="3">
        <v>1503457</v>
      </c>
      <c r="B74" s="3">
        <v>150345</v>
      </c>
      <c r="C74" s="1" t="s">
        <v>26</v>
      </c>
      <c r="D74" s="9" t="s">
        <v>91</v>
      </c>
      <c r="E74" s="12">
        <v>94.034695019585897</v>
      </c>
      <c r="F74" s="13">
        <v>4.6894236149972022</v>
      </c>
      <c r="G74" s="12" t="s">
        <v>184</v>
      </c>
      <c r="H74" s="8">
        <f t="shared" si="5"/>
        <v>93.972784039935689</v>
      </c>
      <c r="I74" s="8">
        <f t="shared" si="6"/>
        <v>86.820857065768251</v>
      </c>
      <c r="J74" s="8">
        <v>0</v>
      </c>
      <c r="K74" s="8">
        <f t="shared" si="8"/>
        <v>93.972784039935689</v>
      </c>
      <c r="L74" s="8">
        <f t="shared" si="9"/>
        <v>86.820857065768251</v>
      </c>
      <c r="M74" s="8">
        <f t="shared" si="10"/>
        <v>0</v>
      </c>
      <c r="N74" s="8">
        <f t="shared" si="11"/>
        <v>60.264547035234649</v>
      </c>
    </row>
    <row r="75" spans="1:14" x14ac:dyDescent="0.2">
      <c r="A75" s="3">
        <v>1503507</v>
      </c>
      <c r="B75" s="3">
        <v>150350</v>
      </c>
      <c r="C75" s="1" t="s">
        <v>26</v>
      </c>
      <c r="D75" s="9" t="s">
        <v>92</v>
      </c>
      <c r="E75" s="12">
        <v>82.963275968039341</v>
      </c>
      <c r="F75" s="13">
        <v>0.46097111247695149</v>
      </c>
      <c r="G75" s="12">
        <v>7.9086370537877562</v>
      </c>
      <c r="H75" s="8">
        <f t="shared" si="5"/>
        <v>82.78646015085782</v>
      </c>
      <c r="I75" s="8">
        <f t="shared" si="6"/>
        <v>2.0175814444459883</v>
      </c>
      <c r="J75" s="8">
        <f t="shared" si="7"/>
        <v>7.2603878634581527</v>
      </c>
      <c r="K75" s="8">
        <f t="shared" si="8"/>
        <v>82.78646015085782</v>
      </c>
      <c r="L75" s="8">
        <f t="shared" si="9"/>
        <v>2.0175814444459883</v>
      </c>
      <c r="M75" s="8">
        <f t="shared" si="10"/>
        <v>7.2603878634581527</v>
      </c>
      <c r="N75" s="8">
        <f t="shared" si="11"/>
        <v>30.688143152920656</v>
      </c>
    </row>
    <row r="76" spans="1:14" x14ac:dyDescent="0.2">
      <c r="A76" s="3">
        <v>1503606</v>
      </c>
      <c r="B76" s="3">
        <v>150360</v>
      </c>
      <c r="C76" s="1" t="s">
        <v>45</v>
      </c>
      <c r="D76" s="9" t="s">
        <v>93</v>
      </c>
      <c r="E76" s="12">
        <v>21.446250147322658</v>
      </c>
      <c r="F76" s="13">
        <v>0.60893364587562038</v>
      </c>
      <c r="G76" s="12">
        <v>68.379951181536569</v>
      </c>
      <c r="H76" s="8">
        <f t="shared" si="5"/>
        <v>20.630979239205736</v>
      </c>
      <c r="I76" s="8">
        <f t="shared" si="6"/>
        <v>4.985028162591151</v>
      </c>
      <c r="J76" s="8">
        <f t="shared" si="7"/>
        <v>62.775736934269467</v>
      </c>
      <c r="K76" s="8">
        <f t="shared" si="8"/>
        <v>20.630979239205736</v>
      </c>
      <c r="L76" s="8">
        <f t="shared" si="9"/>
        <v>4.985028162591151</v>
      </c>
      <c r="M76" s="8">
        <f t="shared" si="10"/>
        <v>62.775736934269467</v>
      </c>
      <c r="N76" s="8">
        <f t="shared" si="11"/>
        <v>29.463914778688785</v>
      </c>
    </row>
    <row r="77" spans="1:14" x14ac:dyDescent="0.2">
      <c r="A77" s="3">
        <v>1503705</v>
      </c>
      <c r="B77" s="3">
        <v>150370</v>
      </c>
      <c r="C77" s="1" t="s">
        <v>60</v>
      </c>
      <c r="D77" s="9" t="s">
        <v>94</v>
      </c>
      <c r="E77" s="12">
        <v>12.518056199067892</v>
      </c>
      <c r="F77" s="13">
        <v>1.291869940857431</v>
      </c>
      <c r="G77" s="12" t="s">
        <v>184</v>
      </c>
      <c r="H77" s="8">
        <f t="shared" si="5"/>
        <v>11.610123937397656</v>
      </c>
      <c r="I77" s="8">
        <f t="shared" si="6"/>
        <v>18.681583774987974</v>
      </c>
      <c r="J77" s="8">
        <v>0</v>
      </c>
      <c r="K77" s="8">
        <f t="shared" si="8"/>
        <v>11.610123937397656</v>
      </c>
      <c r="L77" s="8">
        <f t="shared" si="9"/>
        <v>18.681583774987974</v>
      </c>
      <c r="M77" s="8">
        <f t="shared" si="10"/>
        <v>0</v>
      </c>
      <c r="N77" s="8">
        <f t="shared" si="11"/>
        <v>10.097235904128544</v>
      </c>
    </row>
    <row r="78" spans="1:14" x14ac:dyDescent="0.2">
      <c r="A78" s="3">
        <v>1503754</v>
      </c>
      <c r="B78" s="3">
        <v>150375</v>
      </c>
      <c r="C78" s="1" t="s">
        <v>45</v>
      </c>
      <c r="D78" s="9" t="s">
        <v>95</v>
      </c>
      <c r="E78" s="12">
        <v>17.447300028876697</v>
      </c>
      <c r="F78" s="13">
        <v>0.27721628645682939</v>
      </c>
      <c r="G78" s="12" t="s">
        <v>184</v>
      </c>
      <c r="H78" s="8">
        <f t="shared" si="5"/>
        <v>16.590525975452337</v>
      </c>
      <c r="I78" s="8">
        <v>0</v>
      </c>
      <c r="J78" s="8">
        <v>0</v>
      </c>
      <c r="K78" s="8">
        <f t="shared" si="8"/>
        <v>16.590525975452337</v>
      </c>
      <c r="L78" s="8">
        <f t="shared" si="9"/>
        <v>0</v>
      </c>
      <c r="M78" s="8">
        <f t="shared" si="10"/>
        <v>0</v>
      </c>
      <c r="N78" s="8">
        <f t="shared" si="11"/>
        <v>5.530175325150779</v>
      </c>
    </row>
    <row r="79" spans="1:14" x14ac:dyDescent="0.2">
      <c r="A79" s="3">
        <v>1503804</v>
      </c>
      <c r="B79" s="3">
        <v>150380</v>
      </c>
      <c r="C79" s="1" t="s">
        <v>60</v>
      </c>
      <c r="D79" s="9" t="s">
        <v>96</v>
      </c>
      <c r="E79" s="12">
        <v>39.321045506612521</v>
      </c>
      <c r="F79" s="13">
        <v>5.9252316984275755</v>
      </c>
      <c r="G79" s="12" t="s">
        <v>184</v>
      </c>
      <c r="H79" s="8">
        <f t="shared" si="5"/>
        <v>38.691288347645738</v>
      </c>
      <c r="I79" s="8">
        <v>80</v>
      </c>
      <c r="J79" s="8">
        <v>0</v>
      </c>
      <c r="K79" s="8">
        <f t="shared" si="8"/>
        <v>38.691288347645738</v>
      </c>
      <c r="L79" s="8">
        <f t="shared" si="9"/>
        <v>80</v>
      </c>
      <c r="M79" s="8">
        <f t="shared" si="10"/>
        <v>0</v>
      </c>
      <c r="N79" s="8">
        <f t="shared" si="11"/>
        <v>39.563762782548579</v>
      </c>
    </row>
    <row r="80" spans="1:14" x14ac:dyDescent="0.2">
      <c r="A80" s="3">
        <v>1503903</v>
      </c>
      <c r="B80" s="3">
        <v>150390</v>
      </c>
      <c r="C80" s="1" t="s">
        <v>33</v>
      </c>
      <c r="D80" s="9" t="s">
        <v>97</v>
      </c>
      <c r="E80" s="12">
        <v>63.601257296811852</v>
      </c>
      <c r="F80" s="13">
        <v>0.52986079928154461</v>
      </c>
      <c r="G80" s="12">
        <v>36.591963011733256</v>
      </c>
      <c r="H80" s="8">
        <f t="shared" si="5"/>
        <v>63.223492567902085</v>
      </c>
      <c r="I80" s="8">
        <f t="shared" si="6"/>
        <v>3.3991911690614303</v>
      </c>
      <c r="J80" s="8">
        <f t="shared" si="7"/>
        <v>33.592953577232024</v>
      </c>
      <c r="K80" s="8">
        <f t="shared" si="8"/>
        <v>63.223492567902085</v>
      </c>
      <c r="L80" s="8">
        <f t="shared" si="9"/>
        <v>3.3991911690614303</v>
      </c>
      <c r="M80" s="8">
        <f t="shared" si="10"/>
        <v>33.592953577232024</v>
      </c>
      <c r="N80" s="8">
        <f t="shared" si="11"/>
        <v>33.405212438065178</v>
      </c>
    </row>
    <row r="81" spans="1:14" x14ac:dyDescent="0.2">
      <c r="A81" s="3">
        <v>1504000</v>
      </c>
      <c r="B81" s="3">
        <v>150400</v>
      </c>
      <c r="C81" s="1" t="s">
        <v>24</v>
      </c>
      <c r="D81" s="9" t="s">
        <v>98</v>
      </c>
      <c r="E81" s="12">
        <v>25.546605293440738</v>
      </c>
      <c r="F81" s="13">
        <v>0.48807587000515851</v>
      </c>
      <c r="G81" s="12" t="s">
        <v>184</v>
      </c>
      <c r="H81" s="8">
        <f t="shared" si="5"/>
        <v>24.773889963763381</v>
      </c>
      <c r="I81" s="8">
        <f t="shared" si="6"/>
        <v>2.561178001802054</v>
      </c>
      <c r="J81" s="8">
        <v>0</v>
      </c>
      <c r="K81" s="8">
        <f t="shared" si="8"/>
        <v>24.773889963763381</v>
      </c>
      <c r="L81" s="8">
        <f t="shared" si="9"/>
        <v>2.561178001802054</v>
      </c>
      <c r="M81" s="8">
        <f t="shared" si="10"/>
        <v>0</v>
      </c>
      <c r="N81" s="8">
        <f t="shared" si="11"/>
        <v>9.1116893218551454</v>
      </c>
    </row>
    <row r="82" spans="1:14" x14ac:dyDescent="0.2">
      <c r="A82" s="3">
        <v>1504059</v>
      </c>
      <c r="B82" s="3">
        <v>150405</v>
      </c>
      <c r="C82" s="1" t="s">
        <v>26</v>
      </c>
      <c r="D82" s="9" t="s">
        <v>99</v>
      </c>
      <c r="E82" s="12">
        <v>32.542171065687633</v>
      </c>
      <c r="F82" s="13">
        <v>0.66679896804921612</v>
      </c>
      <c r="G82" s="12">
        <v>11.493844205746225</v>
      </c>
      <c r="H82" s="8">
        <f t="shared" si="5"/>
        <v>31.842059287981094</v>
      </c>
      <c r="I82" s="8">
        <f t="shared" si="6"/>
        <v>6.1455399248207785</v>
      </c>
      <c r="J82" s="8">
        <f t="shared" si="7"/>
        <v>10.55176708024967</v>
      </c>
      <c r="K82" s="8">
        <f t="shared" si="8"/>
        <v>31.842059287981094</v>
      </c>
      <c r="L82" s="8">
        <f t="shared" si="9"/>
        <v>6.1455399248207785</v>
      </c>
      <c r="M82" s="8">
        <f t="shared" si="10"/>
        <v>10.55176708024967</v>
      </c>
      <c r="N82" s="8">
        <f t="shared" si="11"/>
        <v>16.179788764350516</v>
      </c>
    </row>
    <row r="83" spans="1:14" x14ac:dyDescent="0.2">
      <c r="A83" s="3">
        <v>1504109</v>
      </c>
      <c r="B83" s="3">
        <v>150410</v>
      </c>
      <c r="C83" s="1" t="s">
        <v>70</v>
      </c>
      <c r="D83" s="9" t="s">
        <v>100</v>
      </c>
      <c r="E83" s="12">
        <v>103.47718099968955</v>
      </c>
      <c r="F83" s="13">
        <v>0.88481837938528396</v>
      </c>
      <c r="G83" s="12">
        <v>41.526617375231055</v>
      </c>
      <c r="H83" s="8">
        <v>99</v>
      </c>
      <c r="I83" s="8">
        <f t="shared" si="6"/>
        <v>10.518004844152681</v>
      </c>
      <c r="J83" s="8">
        <f t="shared" si="7"/>
        <v>38.123185200025119</v>
      </c>
      <c r="K83" s="8">
        <f t="shared" si="8"/>
        <v>99</v>
      </c>
      <c r="L83" s="8">
        <f t="shared" si="9"/>
        <v>10.518004844152681</v>
      </c>
      <c r="M83" s="8">
        <f t="shared" si="10"/>
        <v>38.123185200025119</v>
      </c>
      <c r="N83" s="8">
        <f t="shared" si="11"/>
        <v>49.213730014725932</v>
      </c>
    </row>
    <row r="84" spans="1:14" x14ac:dyDescent="0.2">
      <c r="A84" s="3">
        <v>1504208</v>
      </c>
      <c r="B84" s="3">
        <v>150420</v>
      </c>
      <c r="C84" s="1" t="s">
        <v>54</v>
      </c>
      <c r="D84" s="9" t="s">
        <v>101</v>
      </c>
      <c r="E84" s="12">
        <v>43.266344587061553</v>
      </c>
      <c r="F84" s="13">
        <v>3.7520368199879939</v>
      </c>
      <c r="G84" s="12">
        <v>30.120041345724545</v>
      </c>
      <c r="H84" s="8">
        <f t="shared" ref="H84:H147" si="12">(E84-$E$2)/($E$1-$E$2)*100</f>
        <v>42.677533755547543</v>
      </c>
      <c r="I84" s="8">
        <f t="shared" ref="I84:I147" si="13">(F84-$F$2)/($F$1-$F$2)*100</f>
        <v>68.021196742381875</v>
      </c>
      <c r="J84" s="8">
        <f t="shared" ref="J84:J147" si="14">(G84-$G$2)/($G$1-$G$2)*100</f>
        <v>27.651442372623514</v>
      </c>
      <c r="K84" s="8">
        <f t="shared" si="8"/>
        <v>42.677533755547543</v>
      </c>
      <c r="L84" s="8">
        <f t="shared" si="9"/>
        <v>68.021196742381875</v>
      </c>
      <c r="M84" s="8">
        <f t="shared" si="10"/>
        <v>27.651442372623514</v>
      </c>
      <c r="N84" s="8">
        <f t="shared" si="11"/>
        <v>46.116724290184315</v>
      </c>
    </row>
    <row r="85" spans="1:14" x14ac:dyDescent="0.2">
      <c r="A85" s="3">
        <v>1504307</v>
      </c>
      <c r="B85" s="3">
        <v>150430</v>
      </c>
      <c r="C85" s="1" t="s">
        <v>70</v>
      </c>
      <c r="D85" s="9" t="s">
        <v>102</v>
      </c>
      <c r="E85" s="12">
        <v>89.33629872410161</v>
      </c>
      <c r="F85" s="13">
        <v>0.6555074329860705</v>
      </c>
      <c r="G85" s="12">
        <v>49.528064764545071</v>
      </c>
      <c r="H85" s="8">
        <f t="shared" si="12"/>
        <v>89.225625389736365</v>
      </c>
      <c r="I85" s="8">
        <f t="shared" si="13"/>
        <v>5.9190837544896606</v>
      </c>
      <c r="J85" s="8">
        <f t="shared" si="14"/>
        <v>45.468868873296998</v>
      </c>
      <c r="K85" s="8">
        <f t="shared" si="8"/>
        <v>89.225625389736365</v>
      </c>
      <c r="L85" s="8">
        <f t="shared" si="9"/>
        <v>5.9190837544896606</v>
      </c>
      <c r="M85" s="8">
        <f t="shared" si="10"/>
        <v>45.468868873296998</v>
      </c>
      <c r="N85" s="8">
        <f t="shared" si="11"/>
        <v>46.871192672507675</v>
      </c>
    </row>
    <row r="86" spans="1:14" x14ac:dyDescent="0.2">
      <c r="A86" s="3">
        <v>1504406</v>
      </c>
      <c r="B86" s="3">
        <v>150440</v>
      </c>
      <c r="C86" s="1" t="s">
        <v>70</v>
      </c>
      <c r="D86" s="9" t="s">
        <v>103</v>
      </c>
      <c r="E86" s="12">
        <v>85.269899359560839</v>
      </c>
      <c r="F86" s="13">
        <v>1.7840805123513266</v>
      </c>
      <c r="G86" s="12" t="s">
        <v>184</v>
      </c>
      <c r="H86" s="8">
        <f t="shared" si="12"/>
        <v>85.117022857187536</v>
      </c>
      <c r="I86" s="8">
        <f t="shared" si="13"/>
        <v>28.553060097176004</v>
      </c>
      <c r="J86" s="8">
        <v>0</v>
      </c>
      <c r="K86" s="8">
        <f t="shared" si="8"/>
        <v>85.117022857187536</v>
      </c>
      <c r="L86" s="8">
        <f t="shared" si="9"/>
        <v>28.553060097176004</v>
      </c>
      <c r="M86" s="8">
        <f t="shared" si="10"/>
        <v>0</v>
      </c>
      <c r="N86" s="8">
        <f t="shared" si="11"/>
        <v>37.89002765145451</v>
      </c>
    </row>
    <row r="87" spans="1:14" x14ac:dyDescent="0.2">
      <c r="A87" s="3">
        <v>1504422</v>
      </c>
      <c r="B87" s="3">
        <v>150442</v>
      </c>
      <c r="C87" s="1" t="s">
        <v>39</v>
      </c>
      <c r="D87" s="9" t="s">
        <v>104</v>
      </c>
      <c r="E87" s="12">
        <v>85.25828835774864</v>
      </c>
      <c r="F87" s="13">
        <v>4.5759444872783348</v>
      </c>
      <c r="G87" s="12" t="s">
        <v>184</v>
      </c>
      <c r="H87" s="8">
        <f t="shared" si="12"/>
        <v>85.105291350472527</v>
      </c>
      <c r="I87" s="8">
        <f t="shared" si="13"/>
        <v>84.544988591551132</v>
      </c>
      <c r="J87" s="8">
        <v>0</v>
      </c>
      <c r="K87" s="8">
        <f t="shared" si="8"/>
        <v>85.105291350472527</v>
      </c>
      <c r="L87" s="8">
        <f t="shared" si="9"/>
        <v>84.544988591551132</v>
      </c>
      <c r="M87" s="8">
        <f t="shared" si="10"/>
        <v>0</v>
      </c>
      <c r="N87" s="8">
        <f t="shared" si="11"/>
        <v>56.550093314007881</v>
      </c>
    </row>
    <row r="88" spans="1:14" x14ac:dyDescent="0.2">
      <c r="A88" s="3">
        <v>1504455</v>
      </c>
      <c r="B88" s="3">
        <v>150445</v>
      </c>
      <c r="C88" s="1" t="s">
        <v>36</v>
      </c>
      <c r="D88" s="9" t="s">
        <v>105</v>
      </c>
      <c r="E88" s="12">
        <v>29.023531432497425</v>
      </c>
      <c r="F88" s="13">
        <v>1.5458605290278256</v>
      </c>
      <c r="G88" s="12">
        <v>8.8485096331291064</v>
      </c>
      <c r="H88" s="8">
        <f t="shared" si="12"/>
        <v>28.286901416839584</v>
      </c>
      <c r="I88" s="8">
        <f t="shared" si="13"/>
        <v>23.775464773059461</v>
      </c>
      <c r="J88" s="8">
        <f t="shared" si="14"/>
        <v>8.123232587057041</v>
      </c>
      <c r="K88" s="8">
        <f t="shared" si="8"/>
        <v>28.286901416839584</v>
      </c>
      <c r="L88" s="8">
        <f t="shared" si="9"/>
        <v>23.775464773059461</v>
      </c>
      <c r="M88" s="8">
        <f t="shared" si="10"/>
        <v>8.123232587057041</v>
      </c>
      <c r="N88" s="8">
        <f t="shared" si="11"/>
        <v>20.061866258985361</v>
      </c>
    </row>
    <row r="89" spans="1:14" x14ac:dyDescent="0.2">
      <c r="A89" s="3">
        <v>1504505</v>
      </c>
      <c r="B89" s="3">
        <v>150450</v>
      </c>
      <c r="C89" s="1" t="s">
        <v>29</v>
      </c>
      <c r="D89" s="9" t="s">
        <v>106</v>
      </c>
      <c r="E89" s="12">
        <v>4.8580947159785772</v>
      </c>
      <c r="F89" s="13">
        <v>0.13916417155146965</v>
      </c>
      <c r="G89" s="12" t="s">
        <v>184</v>
      </c>
      <c r="H89" s="8">
        <f t="shared" si="12"/>
        <v>3.8706634645571092</v>
      </c>
      <c r="I89" s="8">
        <v>0</v>
      </c>
      <c r="J89" s="8">
        <v>0</v>
      </c>
      <c r="K89" s="8">
        <f t="shared" si="8"/>
        <v>3.8706634645571092</v>
      </c>
      <c r="L89" s="8">
        <f t="shared" si="9"/>
        <v>0</v>
      </c>
      <c r="M89" s="8">
        <f t="shared" si="10"/>
        <v>0</v>
      </c>
      <c r="N89" s="8">
        <f t="shared" si="11"/>
        <v>1.2902211548523697</v>
      </c>
    </row>
    <row r="90" spans="1:14" x14ac:dyDescent="0.2">
      <c r="A90" s="3">
        <v>1504604</v>
      </c>
      <c r="B90" s="3">
        <v>150460</v>
      </c>
      <c r="C90" s="1" t="s">
        <v>24</v>
      </c>
      <c r="D90" s="9" t="s">
        <v>107</v>
      </c>
      <c r="E90" s="12">
        <v>43.458949742047906</v>
      </c>
      <c r="F90" s="13">
        <v>2.0089514503399504</v>
      </c>
      <c r="G90" s="12">
        <v>9.0120633870137521</v>
      </c>
      <c r="H90" s="8">
        <f t="shared" si="12"/>
        <v>42.872137865133872</v>
      </c>
      <c r="I90" s="8">
        <f t="shared" si="13"/>
        <v>33.062935074394858</v>
      </c>
      <c r="J90" s="8">
        <f t="shared" si="14"/>
        <v>8.2733821888924854</v>
      </c>
      <c r="K90" s="8">
        <f t="shared" si="8"/>
        <v>42.872137865133872</v>
      </c>
      <c r="L90" s="8">
        <f t="shared" si="9"/>
        <v>33.062935074394858</v>
      </c>
      <c r="M90" s="8">
        <f t="shared" si="10"/>
        <v>8.2733821888924854</v>
      </c>
      <c r="N90" s="8">
        <f t="shared" si="11"/>
        <v>28.069485042807074</v>
      </c>
    </row>
    <row r="91" spans="1:14" x14ac:dyDescent="0.2">
      <c r="A91" s="3">
        <v>1504703</v>
      </c>
      <c r="B91" s="3">
        <v>150470</v>
      </c>
      <c r="C91" s="1" t="s">
        <v>24</v>
      </c>
      <c r="D91" s="9" t="s">
        <v>108</v>
      </c>
      <c r="E91" s="12">
        <v>36.430157033626571</v>
      </c>
      <c r="F91" s="13">
        <v>0.2417166817397024</v>
      </c>
      <c r="G91" s="12" t="s">
        <v>184</v>
      </c>
      <c r="H91" s="8">
        <f t="shared" si="12"/>
        <v>35.770396758639791</v>
      </c>
      <c r="I91" s="8">
        <v>0</v>
      </c>
      <c r="J91" s="8">
        <v>0</v>
      </c>
      <c r="K91" s="8">
        <f t="shared" si="8"/>
        <v>35.770396758639791</v>
      </c>
      <c r="L91" s="8">
        <f t="shared" si="9"/>
        <v>0</v>
      </c>
      <c r="M91" s="8">
        <f t="shared" si="10"/>
        <v>0</v>
      </c>
      <c r="N91" s="8">
        <f t="shared" si="11"/>
        <v>11.923465586213263</v>
      </c>
    </row>
    <row r="92" spans="1:14" x14ac:dyDescent="0.2">
      <c r="A92" s="3">
        <v>1504752</v>
      </c>
      <c r="B92" s="3">
        <v>150475</v>
      </c>
      <c r="C92" s="1" t="s">
        <v>33</v>
      </c>
      <c r="D92" s="9" t="s">
        <v>109</v>
      </c>
      <c r="E92" s="12">
        <v>44.759496395136125</v>
      </c>
      <c r="F92" s="13">
        <v>0.17755299687937157</v>
      </c>
      <c r="G92" s="12">
        <v>32.315109144291732</v>
      </c>
      <c r="H92" s="8">
        <f t="shared" si="12"/>
        <v>44.186182255158904</v>
      </c>
      <c r="I92" s="8">
        <v>0</v>
      </c>
      <c r="J92" s="8">
        <f t="shared" si="14"/>
        <v>29.666611991959375</v>
      </c>
      <c r="K92" s="8">
        <f t="shared" si="8"/>
        <v>44.186182255158904</v>
      </c>
      <c r="L92" s="8">
        <f t="shared" si="9"/>
        <v>0</v>
      </c>
      <c r="M92" s="8">
        <f t="shared" si="10"/>
        <v>29.666611991959375</v>
      </c>
      <c r="N92" s="8">
        <f t="shared" si="11"/>
        <v>24.617598082372762</v>
      </c>
    </row>
    <row r="93" spans="1:14" x14ac:dyDescent="0.2">
      <c r="A93" s="3">
        <v>1504802</v>
      </c>
      <c r="B93" s="3">
        <v>150480</v>
      </c>
      <c r="C93" s="1" t="s">
        <v>33</v>
      </c>
      <c r="D93" s="9" t="s">
        <v>110</v>
      </c>
      <c r="E93" s="12">
        <v>36.424936386768451</v>
      </c>
      <c r="F93" s="13">
        <v>0.19720101781170482</v>
      </c>
      <c r="G93" s="12">
        <v>0.35509564753715922</v>
      </c>
      <c r="H93" s="8">
        <f t="shared" si="12"/>
        <v>35.765121929244067</v>
      </c>
      <c r="I93" s="8">
        <v>0</v>
      </c>
      <c r="J93" s="8">
        <f t="shared" si="14"/>
        <v>0.32590175318516368</v>
      </c>
      <c r="K93" s="8">
        <f t="shared" si="8"/>
        <v>35.765121929244067</v>
      </c>
      <c r="L93" s="8">
        <f t="shared" si="9"/>
        <v>0</v>
      </c>
      <c r="M93" s="8">
        <f t="shared" si="10"/>
        <v>0.32590175318516368</v>
      </c>
      <c r="N93" s="8">
        <f t="shared" si="11"/>
        <v>12.030341227476411</v>
      </c>
    </row>
    <row r="94" spans="1:14" x14ac:dyDescent="0.2">
      <c r="A94" s="3">
        <v>1504901</v>
      </c>
      <c r="B94" s="3">
        <v>150490</v>
      </c>
      <c r="C94" s="1" t="s">
        <v>29</v>
      </c>
      <c r="D94" s="9" t="s">
        <v>111</v>
      </c>
      <c r="E94" s="12">
        <v>42.350332594235034</v>
      </c>
      <c r="F94" s="13">
        <v>0.31813361611876989</v>
      </c>
      <c r="G94" s="12">
        <v>7.714688767413154E-2</v>
      </c>
      <c r="H94" s="8">
        <f t="shared" si="12"/>
        <v>41.752014922746632</v>
      </c>
      <c r="I94" s="8">
        <v>0</v>
      </c>
      <c r="J94" s="8">
        <f t="shared" si="14"/>
        <v>7.0732460932021665E-2</v>
      </c>
      <c r="K94" s="8">
        <f t="shared" si="8"/>
        <v>41.752014922746632</v>
      </c>
      <c r="L94" s="8">
        <f t="shared" si="9"/>
        <v>0</v>
      </c>
      <c r="M94" s="8">
        <f t="shared" si="10"/>
        <v>7.0732460932021665E-2</v>
      </c>
      <c r="N94" s="8">
        <f t="shared" si="11"/>
        <v>13.940915794559551</v>
      </c>
    </row>
    <row r="95" spans="1:14" x14ac:dyDescent="0.2">
      <c r="A95" s="3">
        <v>1504950</v>
      </c>
      <c r="B95" s="3">
        <v>150495</v>
      </c>
      <c r="C95" s="1" t="s">
        <v>26</v>
      </c>
      <c r="D95" s="9" t="s">
        <v>112</v>
      </c>
      <c r="E95" s="12">
        <v>6.5352531746453435</v>
      </c>
      <c r="F95" s="13">
        <v>0.5578874661282609</v>
      </c>
      <c r="G95" s="12" t="s">
        <v>184</v>
      </c>
      <c r="H95" s="8">
        <f t="shared" si="12"/>
        <v>5.5652283296935554</v>
      </c>
      <c r="I95" s="8">
        <f t="shared" si="13"/>
        <v>3.9612769798710485</v>
      </c>
      <c r="J95" s="8">
        <v>0</v>
      </c>
      <c r="K95" s="8">
        <f t="shared" si="8"/>
        <v>5.5652283296935554</v>
      </c>
      <c r="L95" s="8">
        <f t="shared" si="9"/>
        <v>3.9612769798710485</v>
      </c>
      <c r="M95" s="8">
        <f t="shared" si="10"/>
        <v>0</v>
      </c>
      <c r="N95" s="8">
        <f t="shared" si="11"/>
        <v>3.175501769854868</v>
      </c>
    </row>
    <row r="96" spans="1:14" x14ac:dyDescent="0.2">
      <c r="A96" s="3">
        <v>1504976</v>
      </c>
      <c r="B96" s="3">
        <v>150497</v>
      </c>
      <c r="C96" s="1" t="s">
        <v>60</v>
      </c>
      <c r="D96" s="9" t="s">
        <v>113</v>
      </c>
      <c r="E96" s="12">
        <v>18.569768670117249</v>
      </c>
      <c r="F96" s="13">
        <v>1.9647195521284462</v>
      </c>
      <c r="G96" s="12">
        <v>68.404066642780364</v>
      </c>
      <c r="H96" s="8">
        <f t="shared" si="12"/>
        <v>17.724644169135559</v>
      </c>
      <c r="I96" s="8">
        <f t="shared" si="13"/>
        <v>32.175846984118628</v>
      </c>
      <c r="J96" s="8">
        <f t="shared" si="14"/>
        <v>62.797875997530518</v>
      </c>
      <c r="K96" s="8">
        <f t="shared" si="8"/>
        <v>17.724644169135559</v>
      </c>
      <c r="L96" s="8">
        <f t="shared" si="9"/>
        <v>32.175846984118628</v>
      </c>
      <c r="M96" s="8">
        <f t="shared" si="10"/>
        <v>62.797875997530518</v>
      </c>
      <c r="N96" s="8">
        <f t="shared" si="11"/>
        <v>37.566122383594902</v>
      </c>
    </row>
    <row r="97" spans="1:14" x14ac:dyDescent="0.2">
      <c r="A97" s="3">
        <v>1505007</v>
      </c>
      <c r="B97" s="3">
        <v>150500</v>
      </c>
      <c r="C97" s="1" t="s">
        <v>42</v>
      </c>
      <c r="D97" s="9" t="s">
        <v>114</v>
      </c>
      <c r="E97" s="12">
        <v>104.11823314513451</v>
      </c>
      <c r="F97" s="13">
        <v>3.1550979740949852</v>
      </c>
      <c r="G97" s="12">
        <v>27.957146650007807</v>
      </c>
      <c r="H97" s="8">
        <v>99</v>
      </c>
      <c r="I97" s="8">
        <f t="shared" si="13"/>
        <v>56.049353746116267</v>
      </c>
      <c r="J97" s="8">
        <f t="shared" si="14"/>
        <v>25.665809089006451</v>
      </c>
      <c r="K97" s="8">
        <f t="shared" si="8"/>
        <v>99</v>
      </c>
      <c r="L97" s="8">
        <f t="shared" si="9"/>
        <v>56.049353746116267</v>
      </c>
      <c r="M97" s="8">
        <f t="shared" si="10"/>
        <v>25.665809089006451</v>
      </c>
      <c r="N97" s="8">
        <f t="shared" si="11"/>
        <v>60.238387611707566</v>
      </c>
    </row>
    <row r="98" spans="1:14" x14ac:dyDescent="0.2">
      <c r="A98" s="3">
        <v>1505031</v>
      </c>
      <c r="B98" s="3">
        <v>150503</v>
      </c>
      <c r="C98" s="1" t="s">
        <v>45</v>
      </c>
      <c r="D98" s="9" t="s">
        <v>115</v>
      </c>
      <c r="E98" s="12">
        <v>47.857958300787118</v>
      </c>
      <c r="F98" s="13">
        <v>1.369945322357748</v>
      </c>
      <c r="G98" s="12" t="s">
        <v>184</v>
      </c>
      <c r="H98" s="8">
        <f t="shared" si="12"/>
        <v>47.316801579855117</v>
      </c>
      <c r="I98" s="8">
        <f t="shared" si="13"/>
        <v>20.247416214317727</v>
      </c>
      <c r="J98" s="8">
        <v>0</v>
      </c>
      <c r="K98" s="8">
        <f t="shared" si="8"/>
        <v>47.316801579855117</v>
      </c>
      <c r="L98" s="8">
        <f t="shared" si="9"/>
        <v>20.247416214317727</v>
      </c>
      <c r="M98" s="8">
        <f t="shared" si="10"/>
        <v>0</v>
      </c>
      <c r="N98" s="8">
        <f t="shared" si="11"/>
        <v>22.521405931390948</v>
      </c>
    </row>
    <row r="99" spans="1:14" x14ac:dyDescent="0.2">
      <c r="A99" s="3">
        <v>1505064</v>
      </c>
      <c r="B99" s="3">
        <v>150506</v>
      </c>
      <c r="C99" s="1" t="s">
        <v>60</v>
      </c>
      <c r="D99" s="9" t="s">
        <v>116</v>
      </c>
      <c r="E99" s="12">
        <v>13.654746439863722</v>
      </c>
      <c r="F99" s="13">
        <v>2.8603642246133485</v>
      </c>
      <c r="G99" s="12" t="s">
        <v>184</v>
      </c>
      <c r="H99" s="8">
        <f t="shared" si="12"/>
        <v>12.758611329654737</v>
      </c>
      <c r="I99" s="8">
        <f t="shared" si="13"/>
        <v>50.13835264647053</v>
      </c>
      <c r="J99" s="8">
        <v>0</v>
      </c>
      <c r="K99" s="8">
        <f t="shared" si="8"/>
        <v>12.758611329654737</v>
      </c>
      <c r="L99" s="8">
        <f t="shared" si="9"/>
        <v>50.13835264647053</v>
      </c>
      <c r="M99" s="8">
        <f t="shared" si="10"/>
        <v>0</v>
      </c>
      <c r="N99" s="8">
        <f t="shared" si="11"/>
        <v>20.96565465870842</v>
      </c>
    </row>
    <row r="100" spans="1:14" x14ac:dyDescent="0.2">
      <c r="A100" s="3">
        <v>1505106</v>
      </c>
      <c r="B100" s="3">
        <v>150510</v>
      </c>
      <c r="C100" s="1" t="s">
        <v>33</v>
      </c>
      <c r="D100" s="9" t="s">
        <v>117</v>
      </c>
      <c r="E100" s="12">
        <v>32.751857717139728</v>
      </c>
      <c r="F100" s="13">
        <v>0.43123401145084667</v>
      </c>
      <c r="G100" s="12" t="s">
        <v>184</v>
      </c>
      <c r="H100" s="8">
        <f t="shared" si="12"/>
        <v>32.053922174521517</v>
      </c>
      <c r="I100" s="8">
        <f t="shared" si="13"/>
        <v>1.4211922044124718</v>
      </c>
      <c r="J100" s="8">
        <v>0</v>
      </c>
      <c r="K100" s="8">
        <f t="shared" si="8"/>
        <v>32.053922174521517</v>
      </c>
      <c r="L100" s="8">
        <f t="shared" si="9"/>
        <v>1.4211922044124718</v>
      </c>
      <c r="M100" s="8">
        <f t="shared" si="10"/>
        <v>0</v>
      </c>
      <c r="N100" s="8">
        <f t="shared" si="11"/>
        <v>11.158371459644663</v>
      </c>
    </row>
    <row r="101" spans="1:14" x14ac:dyDescent="0.2">
      <c r="A101" s="3">
        <v>1505205</v>
      </c>
      <c r="B101" s="3">
        <v>150520</v>
      </c>
      <c r="C101" s="1" t="s">
        <v>29</v>
      </c>
      <c r="D101" s="9" t="s">
        <v>118</v>
      </c>
      <c r="E101" s="12">
        <v>24.429586835870307</v>
      </c>
      <c r="F101" s="13">
        <v>0.6523644153062218</v>
      </c>
      <c r="G101" s="12" t="s">
        <v>184</v>
      </c>
      <c r="H101" s="8">
        <f t="shared" si="12"/>
        <v>23.645278518538067</v>
      </c>
      <c r="I101" s="8">
        <f t="shared" si="13"/>
        <v>5.8560493005309056</v>
      </c>
      <c r="J101" s="8">
        <v>0</v>
      </c>
      <c r="K101" s="8">
        <f t="shared" si="8"/>
        <v>23.645278518538067</v>
      </c>
      <c r="L101" s="8">
        <f t="shared" si="9"/>
        <v>5.8560493005309056</v>
      </c>
      <c r="M101" s="8">
        <f t="shared" si="10"/>
        <v>0</v>
      </c>
      <c r="N101" s="8">
        <f t="shared" si="11"/>
        <v>9.8337759396896569</v>
      </c>
    </row>
    <row r="102" spans="1:14" x14ac:dyDescent="0.2">
      <c r="A102" s="3">
        <v>1505304</v>
      </c>
      <c r="B102" s="3">
        <v>150530</v>
      </c>
      <c r="C102" s="1" t="s">
        <v>33</v>
      </c>
      <c r="D102" s="9" t="s">
        <v>119</v>
      </c>
      <c r="E102" s="12">
        <v>60.006548073774965</v>
      </c>
      <c r="F102" s="13">
        <v>0.30121139364836841</v>
      </c>
      <c r="G102" s="12">
        <v>66.108178902978295</v>
      </c>
      <c r="H102" s="8">
        <f t="shared" si="12"/>
        <v>59.591475617886182</v>
      </c>
      <c r="I102" s="8">
        <v>0</v>
      </c>
      <c r="J102" s="8">
        <f t="shared" si="14"/>
        <v>60.690149199444932</v>
      </c>
      <c r="K102" s="8">
        <f t="shared" si="8"/>
        <v>59.591475617886182</v>
      </c>
      <c r="L102" s="8">
        <f t="shared" si="9"/>
        <v>0</v>
      </c>
      <c r="M102" s="8">
        <f t="shared" si="10"/>
        <v>60.690149199444932</v>
      </c>
      <c r="N102" s="8">
        <f t="shared" si="11"/>
        <v>40.093874939110371</v>
      </c>
    </row>
    <row r="103" spans="1:14" x14ac:dyDescent="0.2">
      <c r="A103" s="3">
        <v>1505403</v>
      </c>
      <c r="B103" s="3">
        <v>150540</v>
      </c>
      <c r="C103" s="1" t="s">
        <v>26</v>
      </c>
      <c r="D103" s="9" t="s">
        <v>120</v>
      </c>
      <c r="E103" s="12">
        <v>80.214339008342932</v>
      </c>
      <c r="F103" s="13">
        <v>1.9331208030929932</v>
      </c>
      <c r="G103" s="12">
        <v>41.818946513581629</v>
      </c>
      <c r="H103" s="8">
        <f t="shared" si="12"/>
        <v>80.008993320395334</v>
      </c>
      <c r="I103" s="8">
        <f t="shared" si="13"/>
        <v>31.542121662113619</v>
      </c>
      <c r="J103" s="8">
        <f t="shared" si="14"/>
        <v>38.391556317689563</v>
      </c>
      <c r="K103" s="8">
        <f t="shared" si="8"/>
        <v>80.008993320395334</v>
      </c>
      <c r="L103" s="8">
        <f t="shared" si="9"/>
        <v>31.542121662113619</v>
      </c>
      <c r="M103" s="8">
        <f t="shared" si="10"/>
        <v>38.391556317689563</v>
      </c>
      <c r="N103" s="8">
        <f t="shared" si="11"/>
        <v>49.980890433399509</v>
      </c>
    </row>
    <row r="104" spans="1:14" x14ac:dyDescent="0.2">
      <c r="A104" s="3">
        <v>1505437</v>
      </c>
      <c r="B104" s="3">
        <v>150543</v>
      </c>
      <c r="C104" s="1" t="s">
        <v>31</v>
      </c>
      <c r="D104" s="9" t="s">
        <v>121</v>
      </c>
      <c r="E104" s="12">
        <v>85.571309424520436</v>
      </c>
      <c r="F104" s="13">
        <v>5.3465607304332554</v>
      </c>
      <c r="G104" s="12">
        <v>191.5558360797117</v>
      </c>
      <c r="H104" s="8">
        <f t="shared" si="12"/>
        <v>85.421561109634496</v>
      </c>
      <c r="I104" s="8">
        <f t="shared" si="13"/>
        <v>100</v>
      </c>
      <c r="J104" s="8">
        <v>99</v>
      </c>
      <c r="K104" s="8">
        <f t="shared" si="8"/>
        <v>85.421561109634496</v>
      </c>
      <c r="L104" s="8">
        <f t="shared" si="9"/>
        <v>100</v>
      </c>
      <c r="M104" s="8">
        <f t="shared" si="10"/>
        <v>99</v>
      </c>
      <c r="N104" s="8">
        <f t="shared" si="11"/>
        <v>94.807187036544818</v>
      </c>
    </row>
    <row r="105" spans="1:14" x14ac:dyDescent="0.2">
      <c r="A105" s="3">
        <v>1505486</v>
      </c>
      <c r="B105" s="3">
        <v>150548</v>
      </c>
      <c r="C105" s="1" t="s">
        <v>36</v>
      </c>
      <c r="D105" s="9" t="s">
        <v>122</v>
      </c>
      <c r="E105" s="12">
        <v>1.0271903323262841</v>
      </c>
      <c r="F105" s="13">
        <v>9.4950366853690113E-2</v>
      </c>
      <c r="G105" s="12">
        <v>1.3874146531376987</v>
      </c>
      <c r="H105" s="8">
        <f t="shared" si="12"/>
        <v>0</v>
      </c>
      <c r="I105" s="8">
        <v>0</v>
      </c>
      <c r="J105" s="8">
        <f t="shared" si="14"/>
        <v>1.2736163973101013</v>
      </c>
      <c r="K105" s="8">
        <f t="shared" si="8"/>
        <v>0</v>
      </c>
      <c r="L105" s="8">
        <f t="shared" si="9"/>
        <v>0</v>
      </c>
      <c r="M105" s="8">
        <f t="shared" si="10"/>
        <v>1.2736163973101013</v>
      </c>
      <c r="N105" s="8">
        <f t="shared" si="11"/>
        <v>0.42453879910336711</v>
      </c>
    </row>
    <row r="106" spans="1:14" x14ac:dyDescent="0.2">
      <c r="A106" s="3">
        <v>1505494</v>
      </c>
      <c r="B106" s="3">
        <v>150549</v>
      </c>
      <c r="C106" s="1" t="s">
        <v>54</v>
      </c>
      <c r="D106" s="9" t="s">
        <v>123</v>
      </c>
      <c r="E106" s="12">
        <v>92.093023255813961</v>
      </c>
      <c r="F106" s="13">
        <v>0.79734219269102979</v>
      </c>
      <c r="G106" s="12">
        <v>51.73135947712418</v>
      </c>
      <c r="H106" s="8">
        <f t="shared" si="12"/>
        <v>92.010960615611779</v>
      </c>
      <c r="I106" s="8">
        <f t="shared" si="13"/>
        <v>8.7636355645844173</v>
      </c>
      <c r="J106" s="8">
        <f t="shared" si="14"/>
        <v>47.491591164668101</v>
      </c>
      <c r="K106" s="8">
        <f t="shared" si="8"/>
        <v>92.010960615611779</v>
      </c>
      <c r="L106" s="8">
        <f t="shared" si="9"/>
        <v>8.7636355645844173</v>
      </c>
      <c r="M106" s="8">
        <f t="shared" si="10"/>
        <v>47.491591164668101</v>
      </c>
      <c r="N106" s="8">
        <f t="shared" si="11"/>
        <v>49.422062448288102</v>
      </c>
    </row>
    <row r="107" spans="1:14" x14ac:dyDescent="0.2">
      <c r="A107" s="3">
        <v>1505502</v>
      </c>
      <c r="B107" s="3">
        <v>150550</v>
      </c>
      <c r="C107" s="1" t="s">
        <v>26</v>
      </c>
      <c r="D107" s="9" t="s">
        <v>124</v>
      </c>
      <c r="E107" s="12">
        <v>92.264024435670123</v>
      </c>
      <c r="F107" s="13">
        <v>2.7043134917678611</v>
      </c>
      <c r="G107" s="12">
        <v>223.95673311226906</v>
      </c>
      <c r="H107" s="8">
        <f t="shared" si="12"/>
        <v>92.183736532987822</v>
      </c>
      <c r="I107" s="8">
        <f t="shared" si="13"/>
        <v>47.008693911858359</v>
      </c>
      <c r="J107" s="8">
        <v>99</v>
      </c>
      <c r="K107" s="8">
        <f t="shared" si="8"/>
        <v>92.183736532987822</v>
      </c>
      <c r="L107" s="8">
        <f t="shared" si="9"/>
        <v>47.008693911858359</v>
      </c>
      <c r="M107" s="8">
        <f t="shared" si="10"/>
        <v>99</v>
      </c>
      <c r="N107" s="8">
        <f t="shared" si="11"/>
        <v>79.397476814948732</v>
      </c>
    </row>
    <row r="108" spans="1:14" x14ac:dyDescent="0.2">
      <c r="A108" s="3">
        <v>1505536</v>
      </c>
      <c r="B108" s="3">
        <v>150553</v>
      </c>
      <c r="C108" s="1" t="s">
        <v>54</v>
      </c>
      <c r="D108" s="9" t="s">
        <v>125</v>
      </c>
      <c r="E108" s="12">
        <v>86.647111762941236</v>
      </c>
      <c r="F108" s="13">
        <v>19.369354354854838</v>
      </c>
      <c r="G108" s="12">
        <v>894.49219809883664</v>
      </c>
      <c r="H108" s="8">
        <f t="shared" si="12"/>
        <v>86.508528673789826</v>
      </c>
      <c r="I108" s="8">
        <v>80</v>
      </c>
      <c r="J108" s="8">
        <v>99</v>
      </c>
      <c r="K108" s="8">
        <f t="shared" si="8"/>
        <v>86.508528673789826</v>
      </c>
      <c r="L108" s="8">
        <f t="shared" si="9"/>
        <v>80</v>
      </c>
      <c r="M108" s="8">
        <f t="shared" si="10"/>
        <v>99</v>
      </c>
      <c r="N108" s="8">
        <f t="shared" si="11"/>
        <v>88.502842891263285</v>
      </c>
    </row>
    <row r="109" spans="1:14" x14ac:dyDescent="0.2">
      <c r="A109" s="3">
        <v>1505551</v>
      </c>
      <c r="B109" s="3">
        <v>150555</v>
      </c>
      <c r="C109" s="1" t="s">
        <v>31</v>
      </c>
      <c r="D109" s="9" t="s">
        <v>126</v>
      </c>
      <c r="E109" s="12">
        <v>71.917463512833407</v>
      </c>
      <c r="F109" s="13">
        <v>1.0065425264217414</v>
      </c>
      <c r="G109" s="12">
        <v>48.338549992786035</v>
      </c>
      <c r="H109" s="8">
        <f t="shared" si="12"/>
        <v>71.626008616446455</v>
      </c>
      <c r="I109" s="8">
        <f t="shared" si="13"/>
        <v>12.959230418934602</v>
      </c>
      <c r="J109" s="8">
        <f t="shared" si="14"/>
        <v>44.376841542129952</v>
      </c>
      <c r="K109" s="8">
        <f t="shared" si="8"/>
        <v>71.626008616446455</v>
      </c>
      <c r="L109" s="8">
        <f t="shared" si="9"/>
        <v>12.959230418934602</v>
      </c>
      <c r="M109" s="8">
        <f t="shared" si="10"/>
        <v>44.376841542129952</v>
      </c>
      <c r="N109" s="8">
        <f t="shared" si="11"/>
        <v>42.987360192503672</v>
      </c>
    </row>
    <row r="110" spans="1:14" x14ac:dyDescent="0.2">
      <c r="A110" s="3">
        <v>1505601</v>
      </c>
      <c r="B110" s="3">
        <v>150560</v>
      </c>
      <c r="C110" s="1" t="s">
        <v>42</v>
      </c>
      <c r="D110" s="9" t="s">
        <v>127</v>
      </c>
      <c r="E110" s="12">
        <v>100.21616228799468</v>
      </c>
      <c r="F110" s="13">
        <v>2.9930162953109409</v>
      </c>
      <c r="G110" s="12">
        <v>47.648500905250458</v>
      </c>
      <c r="H110" s="8">
        <f t="shared" si="12"/>
        <v>100.21840573054408</v>
      </c>
      <c r="I110" s="8">
        <f t="shared" si="13"/>
        <v>52.798742022111433</v>
      </c>
      <c r="J110" s="8">
        <f t="shared" si="14"/>
        <v>43.743345866980512</v>
      </c>
      <c r="K110" s="8">
        <f t="shared" si="8"/>
        <v>100.21840573054408</v>
      </c>
      <c r="L110" s="8">
        <f t="shared" si="9"/>
        <v>52.798742022111433</v>
      </c>
      <c r="M110" s="8">
        <f t="shared" si="10"/>
        <v>43.743345866980512</v>
      </c>
      <c r="N110" s="8">
        <f t="shared" si="11"/>
        <v>65.586831206545341</v>
      </c>
    </row>
    <row r="111" spans="1:14" x14ac:dyDescent="0.2">
      <c r="A111" s="3">
        <v>1505635</v>
      </c>
      <c r="B111" s="3">
        <v>150563</v>
      </c>
      <c r="C111" s="1" t="s">
        <v>54</v>
      </c>
      <c r="D111" s="9" t="s">
        <v>128</v>
      </c>
      <c r="E111" s="12">
        <v>9.5561177552897885</v>
      </c>
      <c r="F111" s="13">
        <v>0.17249310027598896</v>
      </c>
      <c r="G111" s="12">
        <v>147.46134429551122</v>
      </c>
      <c r="H111" s="8">
        <f t="shared" si="12"/>
        <v>8.6174449847402919</v>
      </c>
      <c r="I111" s="8">
        <v>0</v>
      </c>
      <c r="J111" s="8">
        <v>99</v>
      </c>
      <c r="K111" s="8">
        <f t="shared" si="8"/>
        <v>8.6174449847402919</v>
      </c>
      <c r="L111" s="8">
        <f t="shared" si="9"/>
        <v>0</v>
      </c>
      <c r="M111" s="8">
        <f t="shared" si="10"/>
        <v>99</v>
      </c>
      <c r="N111" s="8">
        <f t="shared" si="11"/>
        <v>35.872481661580096</v>
      </c>
    </row>
    <row r="112" spans="1:14" x14ac:dyDescent="0.2">
      <c r="A112" s="3">
        <v>1505650</v>
      </c>
      <c r="B112" s="3">
        <v>150565</v>
      </c>
      <c r="C112" s="1" t="s">
        <v>36</v>
      </c>
      <c r="D112" s="9" t="s">
        <v>129</v>
      </c>
      <c r="E112" s="12">
        <v>4.7051322919987246</v>
      </c>
      <c r="F112" s="13">
        <v>3.8253108065030281E-2</v>
      </c>
      <c r="G112" s="12">
        <v>50.743675273194775</v>
      </c>
      <c r="H112" s="8">
        <f t="shared" si="12"/>
        <v>3.7161135184724601</v>
      </c>
      <c r="I112" s="8">
        <v>0</v>
      </c>
      <c r="J112" s="8">
        <f t="shared" si="14"/>
        <v>46.584853248620291</v>
      </c>
      <c r="K112" s="8">
        <f t="shared" si="8"/>
        <v>3.7161135184724601</v>
      </c>
      <c r="L112" s="8">
        <f t="shared" si="9"/>
        <v>0</v>
      </c>
      <c r="M112" s="8">
        <f t="shared" si="10"/>
        <v>46.584853248620291</v>
      </c>
      <c r="N112" s="8">
        <f t="shared" si="11"/>
        <v>16.766988922364252</v>
      </c>
    </row>
    <row r="113" spans="1:14" x14ac:dyDescent="0.2">
      <c r="A113" s="3">
        <v>1505700</v>
      </c>
      <c r="B113" s="3">
        <v>150570</v>
      </c>
      <c r="C113" s="1" t="s">
        <v>29</v>
      </c>
      <c r="D113" s="9" t="s">
        <v>130</v>
      </c>
      <c r="E113" s="12">
        <v>28.857871310660734</v>
      </c>
      <c r="F113" s="13">
        <v>5.1337453005488092</v>
      </c>
      <c r="G113" s="12">
        <v>7.5263580691642646</v>
      </c>
      <c r="H113" s="8">
        <f t="shared" si="12"/>
        <v>28.119521989709106</v>
      </c>
      <c r="I113" s="8">
        <f t="shared" si="13"/>
        <v>95.731902972493074</v>
      </c>
      <c r="J113" s="8">
        <f t="shared" si="14"/>
        <v>6.9094387964513544</v>
      </c>
      <c r="K113" s="8">
        <f t="shared" si="8"/>
        <v>28.119521989709106</v>
      </c>
      <c r="L113" s="8">
        <f t="shared" si="9"/>
        <v>95.731902972493074</v>
      </c>
      <c r="M113" s="8">
        <f t="shared" si="10"/>
        <v>6.9094387964513544</v>
      </c>
      <c r="N113" s="8">
        <f t="shared" si="11"/>
        <v>43.586954586217843</v>
      </c>
    </row>
    <row r="114" spans="1:14" x14ac:dyDescent="0.2">
      <c r="A114" s="3">
        <v>1505809</v>
      </c>
      <c r="B114" s="3">
        <v>150580</v>
      </c>
      <c r="C114" s="1" t="s">
        <v>29</v>
      </c>
      <c r="D114" s="9" t="s">
        <v>131</v>
      </c>
      <c r="E114" s="12">
        <v>6.614163279917455</v>
      </c>
      <c r="F114" s="13">
        <v>0.24637284423761294</v>
      </c>
      <c r="G114" s="12">
        <v>9.6379373790058072</v>
      </c>
      <c r="H114" s="8">
        <f t="shared" si="12"/>
        <v>5.6449574043122031</v>
      </c>
      <c r="I114" s="8">
        <v>0</v>
      </c>
      <c r="J114" s="8">
        <f t="shared" si="14"/>
        <v>8.8479622793198107</v>
      </c>
      <c r="K114" s="8">
        <f t="shared" si="8"/>
        <v>5.6449574043122031</v>
      </c>
      <c r="L114" s="8">
        <f t="shared" si="9"/>
        <v>0</v>
      </c>
      <c r="M114" s="8">
        <f t="shared" si="10"/>
        <v>8.8479622793198107</v>
      </c>
      <c r="N114" s="8">
        <f t="shared" si="11"/>
        <v>4.8309732278773376</v>
      </c>
    </row>
    <row r="115" spans="1:14" x14ac:dyDescent="0.2">
      <c r="A115" s="3">
        <v>1505908</v>
      </c>
      <c r="B115" s="3">
        <v>150590</v>
      </c>
      <c r="C115" s="1" t="s">
        <v>36</v>
      </c>
      <c r="D115" s="9" t="s">
        <v>132</v>
      </c>
      <c r="E115" s="12">
        <v>46.467770904011175</v>
      </c>
      <c r="F115" s="13">
        <v>3.133107164238675</v>
      </c>
      <c r="G115" s="12">
        <v>14.879802694780402</v>
      </c>
      <c r="H115" s="8">
        <f t="shared" si="12"/>
        <v>45.912186108753659</v>
      </c>
      <c r="I115" s="8">
        <f t="shared" si="13"/>
        <v>55.608319417772925</v>
      </c>
      <c r="J115" s="8">
        <f t="shared" si="14"/>
        <v>13.66022718516664</v>
      </c>
      <c r="K115" s="8">
        <f t="shared" si="8"/>
        <v>45.912186108753659</v>
      </c>
      <c r="L115" s="8">
        <f t="shared" si="9"/>
        <v>55.608319417772925</v>
      </c>
      <c r="M115" s="8">
        <f t="shared" si="10"/>
        <v>13.66022718516664</v>
      </c>
      <c r="N115" s="8">
        <f t="shared" si="11"/>
        <v>38.39357757056441</v>
      </c>
    </row>
    <row r="116" spans="1:14" x14ac:dyDescent="0.2">
      <c r="A116" s="3">
        <v>1506005</v>
      </c>
      <c r="B116" s="3">
        <v>150600</v>
      </c>
      <c r="C116" s="1" t="s">
        <v>33</v>
      </c>
      <c r="D116" s="9" t="s">
        <v>133</v>
      </c>
      <c r="E116" s="12">
        <v>54.120814797471319</v>
      </c>
      <c r="F116" s="13">
        <v>0.38632638726293606</v>
      </c>
      <c r="G116" s="12" t="s">
        <v>184</v>
      </c>
      <c r="H116" s="8">
        <f t="shared" si="12"/>
        <v>53.64465719768927</v>
      </c>
      <c r="I116" s="8">
        <f t="shared" si="13"/>
        <v>0.52055216429465023</v>
      </c>
      <c r="J116" s="8">
        <v>0</v>
      </c>
      <c r="K116" s="8">
        <f t="shared" si="8"/>
        <v>53.64465719768927</v>
      </c>
      <c r="L116" s="8">
        <f t="shared" si="9"/>
        <v>0.52055216429465023</v>
      </c>
      <c r="M116" s="8">
        <f t="shared" si="10"/>
        <v>0</v>
      </c>
      <c r="N116" s="8">
        <f t="shared" si="11"/>
        <v>18.055069787327973</v>
      </c>
    </row>
    <row r="117" spans="1:14" x14ac:dyDescent="0.2">
      <c r="A117" s="3">
        <v>1506104</v>
      </c>
      <c r="B117" s="3">
        <v>150610</v>
      </c>
      <c r="C117" s="1" t="s">
        <v>42</v>
      </c>
      <c r="D117" s="9" t="s">
        <v>134</v>
      </c>
      <c r="E117" s="12">
        <v>89.234475961011938</v>
      </c>
      <c r="F117" s="13">
        <v>0.62424707041945027</v>
      </c>
      <c r="G117" s="12">
        <v>75.911209105151599</v>
      </c>
      <c r="H117" s="8">
        <f t="shared" si="12"/>
        <v>89.122745858043189</v>
      </c>
      <c r="I117" s="8">
        <f t="shared" si="13"/>
        <v>5.2921449060150669</v>
      </c>
      <c r="J117" s="8">
        <f t="shared" si="14"/>
        <v>69.689765818916214</v>
      </c>
      <c r="K117" s="8">
        <f t="shared" si="8"/>
        <v>89.122745858043189</v>
      </c>
      <c r="L117" s="8">
        <f t="shared" si="9"/>
        <v>5.2921449060150669</v>
      </c>
      <c r="M117" s="8">
        <f t="shared" si="10"/>
        <v>69.689765818916214</v>
      </c>
      <c r="N117" s="8">
        <f t="shared" si="11"/>
        <v>54.701552194324826</v>
      </c>
    </row>
    <row r="118" spans="1:14" x14ac:dyDescent="0.2">
      <c r="A118" s="3">
        <v>1506112</v>
      </c>
      <c r="B118" s="3">
        <v>150611</v>
      </c>
      <c r="C118" s="1" t="s">
        <v>42</v>
      </c>
      <c r="D118" s="9" t="s">
        <v>135</v>
      </c>
      <c r="E118" s="12">
        <v>52.95576684580405</v>
      </c>
      <c r="F118" s="13">
        <v>0.74410913600661432</v>
      </c>
      <c r="G118" s="12" t="s">
        <v>184</v>
      </c>
      <c r="H118" s="8">
        <f t="shared" si="12"/>
        <v>52.467517783764158</v>
      </c>
      <c r="I118" s="8">
        <f t="shared" si="13"/>
        <v>7.6960257060171715</v>
      </c>
      <c r="J118" s="8">
        <v>0</v>
      </c>
      <c r="K118" s="8">
        <f t="shared" si="8"/>
        <v>52.467517783764158</v>
      </c>
      <c r="L118" s="8">
        <f t="shared" si="9"/>
        <v>7.6960257060171715</v>
      </c>
      <c r="M118" s="8">
        <f t="shared" si="10"/>
        <v>0</v>
      </c>
      <c r="N118" s="8">
        <f t="shared" si="11"/>
        <v>20.054514496593779</v>
      </c>
    </row>
    <row r="119" spans="1:14" x14ac:dyDescent="0.2">
      <c r="A119" s="3">
        <v>1506138</v>
      </c>
      <c r="B119" s="3">
        <v>150613</v>
      </c>
      <c r="C119" s="1" t="s">
        <v>31</v>
      </c>
      <c r="D119" s="9" t="s">
        <v>136</v>
      </c>
      <c r="E119" s="12">
        <v>45.368868627536926</v>
      </c>
      <c r="F119" s="13">
        <v>1.0454565379388945</v>
      </c>
      <c r="G119" s="12" t="s">
        <v>184</v>
      </c>
      <c r="H119" s="8">
        <f t="shared" si="12"/>
        <v>44.801878863598056</v>
      </c>
      <c r="I119" s="8">
        <f t="shared" si="13"/>
        <v>13.739666203007751</v>
      </c>
      <c r="J119" s="8">
        <v>0</v>
      </c>
      <c r="K119" s="8">
        <f t="shared" si="8"/>
        <v>44.801878863598056</v>
      </c>
      <c r="L119" s="8">
        <f t="shared" si="9"/>
        <v>13.739666203007751</v>
      </c>
      <c r="M119" s="8">
        <f t="shared" si="10"/>
        <v>0</v>
      </c>
      <c r="N119" s="8">
        <f t="shared" si="11"/>
        <v>19.51384835553527</v>
      </c>
    </row>
    <row r="120" spans="1:14" x14ac:dyDescent="0.2">
      <c r="A120" s="3">
        <v>1506161</v>
      </c>
      <c r="B120" s="3">
        <v>150616</v>
      </c>
      <c r="C120" s="1" t="s">
        <v>31</v>
      </c>
      <c r="D120" s="9" t="s">
        <v>137</v>
      </c>
      <c r="E120" s="12">
        <v>36.263736263736263</v>
      </c>
      <c r="F120" s="13">
        <v>0.32715376226826609</v>
      </c>
      <c r="G120" s="12" t="s">
        <v>184</v>
      </c>
      <c r="H120" s="8">
        <f t="shared" si="12"/>
        <v>35.602248789061974</v>
      </c>
      <c r="I120" s="8">
        <v>0</v>
      </c>
      <c r="J120" s="8">
        <v>0</v>
      </c>
      <c r="K120" s="8">
        <f t="shared" si="8"/>
        <v>35.602248789061974</v>
      </c>
      <c r="L120" s="8">
        <f t="shared" si="9"/>
        <v>0</v>
      </c>
      <c r="M120" s="8">
        <f t="shared" si="10"/>
        <v>0</v>
      </c>
      <c r="N120" s="8">
        <f t="shared" si="11"/>
        <v>11.867416263020658</v>
      </c>
    </row>
    <row r="121" spans="1:14" x14ac:dyDescent="0.2">
      <c r="A121" s="3">
        <v>1506187</v>
      </c>
      <c r="B121" s="3">
        <v>150618</v>
      </c>
      <c r="C121" s="1" t="s">
        <v>26</v>
      </c>
      <c r="D121" s="9" t="s">
        <v>138</v>
      </c>
      <c r="E121" s="12">
        <v>95.57229711868888</v>
      </c>
      <c r="F121" s="13">
        <v>1.3084853291038858</v>
      </c>
      <c r="G121" s="12">
        <v>5.2284076924524401</v>
      </c>
      <c r="H121" s="8">
        <f t="shared" si="12"/>
        <v>95.526344158382244</v>
      </c>
      <c r="I121" s="8">
        <f t="shared" si="13"/>
        <v>19.01481191180152</v>
      </c>
      <c r="J121" s="8">
        <f t="shared" si="14"/>
        <v>4.7998184061774172</v>
      </c>
      <c r="K121" s="8">
        <f t="shared" si="8"/>
        <v>95.526344158382244</v>
      </c>
      <c r="L121" s="8">
        <f t="shared" si="9"/>
        <v>19.01481191180152</v>
      </c>
      <c r="M121" s="8">
        <f t="shared" si="10"/>
        <v>4.7998184061774172</v>
      </c>
      <c r="N121" s="8">
        <f t="shared" si="11"/>
        <v>39.780324825453725</v>
      </c>
    </row>
    <row r="122" spans="1:14" x14ac:dyDescent="0.2">
      <c r="A122" s="3">
        <v>1506195</v>
      </c>
      <c r="B122" s="3">
        <v>150619</v>
      </c>
      <c r="C122" s="1" t="s">
        <v>45</v>
      </c>
      <c r="D122" s="9" t="s">
        <v>139</v>
      </c>
      <c r="E122" s="12">
        <v>39.919996144392499</v>
      </c>
      <c r="F122" s="13">
        <v>0.47713142802062752</v>
      </c>
      <c r="G122" s="12">
        <v>33.30123486818195</v>
      </c>
      <c r="H122" s="8">
        <f t="shared" si="12"/>
        <v>39.296455200836135</v>
      </c>
      <c r="I122" s="8">
        <f t="shared" si="13"/>
        <v>2.3416829194799584</v>
      </c>
      <c r="J122" s="8">
        <f t="shared" si="14"/>
        <v>30.571919154192027</v>
      </c>
      <c r="K122" s="8">
        <f t="shared" si="8"/>
        <v>39.296455200836135</v>
      </c>
      <c r="L122" s="8">
        <f t="shared" si="9"/>
        <v>2.3416829194799584</v>
      </c>
      <c r="M122" s="8">
        <f t="shared" si="10"/>
        <v>30.571919154192027</v>
      </c>
      <c r="N122" s="8">
        <f t="shared" si="11"/>
        <v>24.070019091502704</v>
      </c>
    </row>
    <row r="123" spans="1:14" x14ac:dyDescent="0.2">
      <c r="A123" s="3">
        <v>1506203</v>
      </c>
      <c r="B123" s="3">
        <v>150620</v>
      </c>
      <c r="C123" s="1" t="s">
        <v>42</v>
      </c>
      <c r="D123" s="9" t="s">
        <v>140</v>
      </c>
      <c r="E123" s="12">
        <v>84.470165187099681</v>
      </c>
      <c r="F123" s="13">
        <v>0.58433531857512078</v>
      </c>
      <c r="G123" s="12">
        <v>24.72902975073707</v>
      </c>
      <c r="H123" s="8">
        <f t="shared" si="12"/>
        <v>84.308988635317434</v>
      </c>
      <c r="I123" s="8">
        <f t="shared" si="13"/>
        <v>4.491699047827665</v>
      </c>
      <c r="J123" s="8">
        <f t="shared" si="14"/>
        <v>22.702254565851728</v>
      </c>
      <c r="K123" s="8">
        <f t="shared" si="8"/>
        <v>84.308988635317434</v>
      </c>
      <c r="L123" s="8">
        <f t="shared" si="9"/>
        <v>4.491699047827665</v>
      </c>
      <c r="M123" s="8">
        <f t="shared" si="10"/>
        <v>22.702254565851728</v>
      </c>
      <c r="N123" s="8">
        <f t="shared" si="11"/>
        <v>37.167647416332279</v>
      </c>
    </row>
    <row r="124" spans="1:14" x14ac:dyDescent="0.2">
      <c r="A124" s="3">
        <v>1506302</v>
      </c>
      <c r="B124" s="3">
        <v>150630</v>
      </c>
      <c r="C124" s="1" t="s">
        <v>29</v>
      </c>
      <c r="D124" s="9" t="s">
        <v>141</v>
      </c>
      <c r="E124" s="12">
        <v>126.72759339426005</v>
      </c>
      <c r="F124" s="13">
        <v>0.73753407086740419</v>
      </c>
      <c r="G124" s="12" t="s">
        <v>184</v>
      </c>
      <c r="H124" s="8">
        <v>99</v>
      </c>
      <c r="I124" s="8">
        <f t="shared" si="13"/>
        <v>7.5641601923579191</v>
      </c>
      <c r="J124" s="8">
        <v>0</v>
      </c>
      <c r="K124" s="8">
        <f t="shared" si="8"/>
        <v>99</v>
      </c>
      <c r="L124" s="8">
        <f t="shared" si="9"/>
        <v>7.5641601923579191</v>
      </c>
      <c r="M124" s="8">
        <f t="shared" si="10"/>
        <v>0</v>
      </c>
      <c r="N124" s="8">
        <f t="shared" si="11"/>
        <v>35.52138673078597</v>
      </c>
    </row>
    <row r="125" spans="1:14" x14ac:dyDescent="0.2">
      <c r="A125" s="3">
        <v>1506351</v>
      </c>
      <c r="B125" s="3">
        <v>150635</v>
      </c>
      <c r="C125" s="1" t="s">
        <v>39</v>
      </c>
      <c r="D125" s="9" t="s">
        <v>142</v>
      </c>
      <c r="E125" s="12">
        <v>98.581516352824579</v>
      </c>
      <c r="F125" s="13">
        <v>17.393458870168484</v>
      </c>
      <c r="G125" s="12">
        <v>308.18328780765404</v>
      </c>
      <c r="H125" s="8">
        <f t="shared" si="12"/>
        <v>98.566794605570621</v>
      </c>
      <c r="I125" s="8">
        <v>80</v>
      </c>
      <c r="J125" s="8">
        <v>99</v>
      </c>
      <c r="K125" s="8">
        <f t="shared" si="8"/>
        <v>98.566794605570621</v>
      </c>
      <c r="L125" s="8">
        <f t="shared" si="9"/>
        <v>80</v>
      </c>
      <c r="M125" s="8">
        <f t="shared" si="10"/>
        <v>99</v>
      </c>
      <c r="N125" s="8">
        <f t="shared" si="11"/>
        <v>92.52226486852355</v>
      </c>
    </row>
    <row r="126" spans="1:14" x14ac:dyDescent="0.2">
      <c r="A126" s="3">
        <v>1506401</v>
      </c>
      <c r="B126" s="3">
        <v>150640</v>
      </c>
      <c r="C126" s="1" t="s">
        <v>29</v>
      </c>
      <c r="D126" s="9" t="s">
        <v>143</v>
      </c>
      <c r="E126" s="12">
        <v>72.681997949318884</v>
      </c>
      <c r="F126" s="13">
        <v>1.801669840339827</v>
      </c>
      <c r="G126" s="12">
        <v>29.128347884486232</v>
      </c>
      <c r="H126" s="8">
        <f t="shared" si="12"/>
        <v>72.398477781515723</v>
      </c>
      <c r="I126" s="8">
        <f t="shared" si="13"/>
        <v>28.905820978021563</v>
      </c>
      <c r="J126" s="8">
        <f t="shared" si="14"/>
        <v>26.741023780502609</v>
      </c>
      <c r="K126" s="8">
        <f t="shared" si="8"/>
        <v>72.398477781515723</v>
      </c>
      <c r="L126" s="8">
        <f t="shared" si="9"/>
        <v>28.905820978021563</v>
      </c>
      <c r="M126" s="8">
        <f t="shared" si="10"/>
        <v>26.741023780502609</v>
      </c>
      <c r="N126" s="8">
        <f t="shared" si="11"/>
        <v>42.681774180013299</v>
      </c>
    </row>
    <row r="127" spans="1:14" x14ac:dyDescent="0.2">
      <c r="A127" s="3">
        <v>1506500</v>
      </c>
      <c r="B127" s="3">
        <v>150650</v>
      </c>
      <c r="C127" s="1" t="s">
        <v>70</v>
      </c>
      <c r="D127" s="9" t="s">
        <v>144</v>
      </c>
      <c r="E127" s="12">
        <v>98.440346712306081</v>
      </c>
      <c r="F127" s="13">
        <v>0.59625683210953462</v>
      </c>
      <c r="G127" s="12">
        <v>35.589913310234323</v>
      </c>
      <c r="H127" s="8">
        <f t="shared" si="12"/>
        <v>98.424159834472874</v>
      </c>
      <c r="I127" s="8">
        <f t="shared" si="13"/>
        <v>4.7307896838179362</v>
      </c>
      <c r="J127" s="8">
        <f t="shared" si="14"/>
        <v>32.673027497115818</v>
      </c>
      <c r="K127" s="8">
        <f t="shared" si="8"/>
        <v>98.424159834472874</v>
      </c>
      <c r="L127" s="8">
        <f t="shared" si="9"/>
        <v>4.7307896838179362</v>
      </c>
      <c r="M127" s="8">
        <f t="shared" si="10"/>
        <v>32.673027497115818</v>
      </c>
      <c r="N127" s="8">
        <f t="shared" si="11"/>
        <v>45.275992338468875</v>
      </c>
    </row>
    <row r="128" spans="1:14" x14ac:dyDescent="0.2">
      <c r="A128" s="3">
        <v>1506559</v>
      </c>
      <c r="B128" s="3">
        <v>150655</v>
      </c>
      <c r="C128" s="1" t="s">
        <v>42</v>
      </c>
      <c r="D128" s="9" t="s">
        <v>145</v>
      </c>
      <c r="E128" s="12">
        <v>8.473389355742297</v>
      </c>
      <c r="F128" s="13">
        <v>0.89285714285714279</v>
      </c>
      <c r="G128" s="12">
        <v>3.8491143838978892</v>
      </c>
      <c r="H128" s="8">
        <f t="shared" si="12"/>
        <v>7.5234794772609899</v>
      </c>
      <c r="I128" s="8">
        <f t="shared" si="13"/>
        <v>10.679225402726379</v>
      </c>
      <c r="J128" s="8">
        <f t="shared" si="14"/>
        <v>3.5335659590472308</v>
      </c>
      <c r="K128" s="8">
        <f t="shared" si="8"/>
        <v>7.5234794772609899</v>
      </c>
      <c r="L128" s="8">
        <f t="shared" si="9"/>
        <v>10.679225402726379</v>
      </c>
      <c r="M128" s="8">
        <f t="shared" si="10"/>
        <v>3.5335659590472308</v>
      </c>
      <c r="N128" s="8">
        <f t="shared" si="11"/>
        <v>7.2454236130115328</v>
      </c>
    </row>
    <row r="129" spans="1:14" x14ac:dyDescent="0.2">
      <c r="A129" s="3">
        <v>1506583</v>
      </c>
      <c r="B129" s="3">
        <v>150658</v>
      </c>
      <c r="C129" s="1" t="s">
        <v>31</v>
      </c>
      <c r="D129" s="9" t="s">
        <v>146</v>
      </c>
      <c r="E129" s="12">
        <v>21.043239533287579</v>
      </c>
      <c r="F129" s="13">
        <v>0.14413177762525739</v>
      </c>
      <c r="G129" s="12" t="s">
        <v>184</v>
      </c>
      <c r="H129" s="8">
        <f t="shared" si="12"/>
        <v>20.223785975330248</v>
      </c>
      <c r="I129" s="8">
        <v>0</v>
      </c>
      <c r="J129" s="8">
        <v>0</v>
      </c>
      <c r="K129" s="8">
        <f t="shared" si="8"/>
        <v>20.223785975330248</v>
      </c>
      <c r="L129" s="8">
        <f t="shared" si="9"/>
        <v>0</v>
      </c>
      <c r="M129" s="8">
        <f t="shared" si="10"/>
        <v>0</v>
      </c>
      <c r="N129" s="8">
        <f t="shared" si="11"/>
        <v>6.7412619917767493</v>
      </c>
    </row>
    <row r="130" spans="1:14" x14ac:dyDescent="0.2">
      <c r="A130" s="3">
        <v>1506609</v>
      </c>
      <c r="B130" s="3">
        <v>150660</v>
      </c>
      <c r="C130" s="1" t="s">
        <v>70</v>
      </c>
      <c r="D130" s="9" t="s">
        <v>147</v>
      </c>
      <c r="E130" s="12">
        <v>91.112369091423716</v>
      </c>
      <c r="F130" s="13">
        <v>1.3416360033965469</v>
      </c>
      <c r="G130" s="12">
        <v>1.0631526153346329</v>
      </c>
      <c r="H130" s="8">
        <f t="shared" si="12"/>
        <v>91.020128721798685</v>
      </c>
      <c r="I130" s="8">
        <f t="shared" si="13"/>
        <v>19.679661704343264</v>
      </c>
      <c r="J130" s="8">
        <f t="shared" si="14"/>
        <v>0.97592946130238256</v>
      </c>
      <c r="K130" s="8">
        <f t="shared" si="8"/>
        <v>91.020128721798685</v>
      </c>
      <c r="L130" s="8">
        <f t="shared" si="9"/>
        <v>19.679661704343264</v>
      </c>
      <c r="M130" s="8">
        <f t="shared" si="10"/>
        <v>0.97592946130238256</v>
      </c>
      <c r="N130" s="8">
        <f t="shared" si="11"/>
        <v>37.225239962481446</v>
      </c>
    </row>
    <row r="131" spans="1:14" x14ac:dyDescent="0.2">
      <c r="A131" s="3">
        <v>1506708</v>
      </c>
      <c r="B131" s="3">
        <v>150670</v>
      </c>
      <c r="C131" s="1" t="s">
        <v>31</v>
      </c>
      <c r="D131" s="9" t="s">
        <v>148</v>
      </c>
      <c r="E131" s="12">
        <v>26.519950637597695</v>
      </c>
      <c r="F131" s="13">
        <v>0.18510900863842039</v>
      </c>
      <c r="G131" s="12">
        <v>95.521617869373401</v>
      </c>
      <c r="H131" s="8">
        <f t="shared" si="12"/>
        <v>25.757337182676547</v>
      </c>
      <c r="I131" s="8">
        <v>0</v>
      </c>
      <c r="J131" s="8">
        <f t="shared" si="14"/>
        <v>87.692991045131421</v>
      </c>
      <c r="K131" s="8">
        <f t="shared" si="8"/>
        <v>25.757337182676547</v>
      </c>
      <c r="L131" s="8">
        <f t="shared" si="9"/>
        <v>0</v>
      </c>
      <c r="M131" s="8">
        <f t="shared" si="10"/>
        <v>87.692991045131421</v>
      </c>
      <c r="N131" s="8">
        <f t="shared" si="11"/>
        <v>37.816776075935991</v>
      </c>
    </row>
    <row r="132" spans="1:14" x14ac:dyDescent="0.2">
      <c r="A132" s="3">
        <v>1506807</v>
      </c>
      <c r="B132" s="3">
        <v>150680</v>
      </c>
      <c r="C132" s="1" t="s">
        <v>33</v>
      </c>
      <c r="D132" s="9" t="s">
        <v>149</v>
      </c>
      <c r="E132" s="12">
        <v>58.868481917142823</v>
      </c>
      <c r="F132" s="13">
        <v>3.7646932265311781</v>
      </c>
      <c r="G132" s="12">
        <v>1.7121690235041063</v>
      </c>
      <c r="H132" s="8">
        <f t="shared" si="12"/>
        <v>58.441598029836008</v>
      </c>
      <c r="I132" s="8">
        <f t="shared" si="13"/>
        <v>68.275025946285055</v>
      </c>
      <c r="J132" s="8">
        <f t="shared" si="14"/>
        <v>1.5717553164524198</v>
      </c>
      <c r="K132" s="8">
        <f t="shared" si="8"/>
        <v>58.441598029836008</v>
      </c>
      <c r="L132" s="8">
        <f t="shared" si="9"/>
        <v>68.275025946285055</v>
      </c>
      <c r="M132" s="8">
        <f t="shared" si="10"/>
        <v>1.5717553164524198</v>
      </c>
      <c r="N132" s="8">
        <f t="shared" si="11"/>
        <v>42.762793097524501</v>
      </c>
    </row>
    <row r="133" spans="1:14" x14ac:dyDescent="0.2">
      <c r="A133" s="3">
        <v>1506906</v>
      </c>
      <c r="B133" s="3">
        <v>150690</v>
      </c>
      <c r="C133" s="1" t="s">
        <v>42</v>
      </c>
      <c r="D133" s="9" t="s">
        <v>150</v>
      </c>
      <c r="E133" s="12">
        <v>110.97872340425532</v>
      </c>
      <c r="F133" s="13">
        <v>1.0638297872340425</v>
      </c>
      <c r="G133" s="12" t="s">
        <v>184</v>
      </c>
      <c r="H133" s="8">
        <v>99</v>
      </c>
      <c r="I133" s="8">
        <f t="shared" si="13"/>
        <v>14.108148933535533</v>
      </c>
      <c r="J133" s="8">
        <v>0</v>
      </c>
      <c r="K133" s="8">
        <f t="shared" si="8"/>
        <v>99</v>
      </c>
      <c r="L133" s="8">
        <f t="shared" si="9"/>
        <v>14.108148933535533</v>
      </c>
      <c r="M133" s="8">
        <f t="shared" si="10"/>
        <v>0</v>
      </c>
      <c r="N133" s="8">
        <f t="shared" si="11"/>
        <v>37.702716311178513</v>
      </c>
    </row>
    <row r="134" spans="1:14" x14ac:dyDescent="0.2">
      <c r="A134" s="3">
        <v>1507003</v>
      </c>
      <c r="B134" s="3">
        <v>150700</v>
      </c>
      <c r="C134" s="1" t="s">
        <v>70</v>
      </c>
      <c r="D134" s="9" t="s">
        <v>151</v>
      </c>
      <c r="E134" s="12">
        <v>83.72191407351697</v>
      </c>
      <c r="F134" s="13">
        <v>0.67688257967472032</v>
      </c>
      <c r="G134" s="12" t="s">
        <v>184</v>
      </c>
      <c r="H134" s="8">
        <f t="shared" si="12"/>
        <v>83.552971789786682</v>
      </c>
      <c r="I134" s="8">
        <f t="shared" si="13"/>
        <v>6.3477707162099035</v>
      </c>
      <c r="J134" s="8">
        <v>0</v>
      </c>
      <c r="K134" s="8">
        <f t="shared" si="8"/>
        <v>83.552971789786682</v>
      </c>
      <c r="L134" s="8">
        <f t="shared" si="9"/>
        <v>6.3477707162099035</v>
      </c>
      <c r="M134" s="8">
        <f t="shared" si="10"/>
        <v>0</v>
      </c>
      <c r="N134" s="8">
        <f t="shared" si="11"/>
        <v>29.966914168665529</v>
      </c>
    </row>
    <row r="135" spans="1:14" x14ac:dyDescent="0.2">
      <c r="A135" s="3">
        <v>1507102</v>
      </c>
      <c r="B135" s="3">
        <v>150710</v>
      </c>
      <c r="C135" s="1" t="s">
        <v>70</v>
      </c>
      <c r="D135" s="9" t="s">
        <v>152</v>
      </c>
      <c r="E135" s="12">
        <v>87.24466974802445</v>
      </c>
      <c r="F135" s="13">
        <v>2.0575518115401819</v>
      </c>
      <c r="G135" s="12">
        <v>19.022725309012358</v>
      </c>
      <c r="H135" s="8">
        <f t="shared" si="12"/>
        <v>87.112288420623003</v>
      </c>
      <c r="I135" s="8">
        <f t="shared" si="13"/>
        <v>34.037634405581045</v>
      </c>
      <c r="J135" s="8">
        <f t="shared" si="14"/>
        <v>17.463613938372749</v>
      </c>
      <c r="K135" s="8">
        <f t="shared" ref="K135:K162" si="15">H135</f>
        <v>87.112288420623003</v>
      </c>
      <c r="L135" s="8">
        <f t="shared" ref="L135:L162" si="16">I135</f>
        <v>34.037634405581045</v>
      </c>
      <c r="M135" s="8">
        <f t="shared" ref="M135:M162" si="17">J135</f>
        <v>17.463613938372749</v>
      </c>
      <c r="N135" s="8">
        <f t="shared" ref="N135:N162" si="18">AVERAGE(K135:M135)</f>
        <v>46.204512254858933</v>
      </c>
    </row>
    <row r="136" spans="1:14" x14ac:dyDescent="0.2">
      <c r="A136" s="3">
        <v>1507151</v>
      </c>
      <c r="B136" s="3">
        <v>150715</v>
      </c>
      <c r="C136" s="1" t="s">
        <v>54</v>
      </c>
      <c r="D136" s="9" t="s">
        <v>153</v>
      </c>
      <c r="E136" s="12">
        <v>97.438752783964361</v>
      </c>
      <c r="F136" s="13">
        <v>1.0393466963622866</v>
      </c>
      <c r="G136" s="12">
        <v>5.5009259434856821</v>
      </c>
      <c r="H136" s="8">
        <f t="shared" si="12"/>
        <v>97.412170853150798</v>
      </c>
      <c r="I136" s="8">
        <f t="shared" si="13"/>
        <v>13.617130930608479</v>
      </c>
      <c r="J136" s="8">
        <f t="shared" si="14"/>
        <v>5.050002250410019</v>
      </c>
      <c r="K136" s="8">
        <f t="shared" si="15"/>
        <v>97.412170853150798</v>
      </c>
      <c r="L136" s="8">
        <f t="shared" si="16"/>
        <v>13.617130930608479</v>
      </c>
      <c r="M136" s="8">
        <f t="shared" si="17"/>
        <v>5.050002250410019</v>
      </c>
      <c r="N136" s="8">
        <f t="shared" si="18"/>
        <v>38.693101344723097</v>
      </c>
    </row>
    <row r="137" spans="1:14" x14ac:dyDescent="0.2">
      <c r="A137" s="3">
        <v>1507201</v>
      </c>
      <c r="B137" s="3">
        <v>150720</v>
      </c>
      <c r="C137" s="1" t="s">
        <v>70</v>
      </c>
      <c r="D137" s="9" t="s">
        <v>154</v>
      </c>
      <c r="E137" s="12">
        <v>51.441386184160088</v>
      </c>
      <c r="F137" s="13">
        <v>1.6445603005443534</v>
      </c>
      <c r="G137" s="12">
        <v>30.780639890192493</v>
      </c>
      <c r="H137" s="8">
        <f t="shared" si="12"/>
        <v>50.937420106706313</v>
      </c>
      <c r="I137" s="8">
        <f t="shared" si="13"/>
        <v>25.754927454191368</v>
      </c>
      <c r="J137" s="8">
        <f t="shared" si="14"/>
        <v>28.257901142716285</v>
      </c>
      <c r="K137" s="8">
        <f t="shared" si="15"/>
        <v>50.937420106706313</v>
      </c>
      <c r="L137" s="8">
        <f t="shared" si="16"/>
        <v>25.754927454191368</v>
      </c>
      <c r="M137" s="8">
        <f t="shared" si="17"/>
        <v>28.257901142716285</v>
      </c>
      <c r="N137" s="8">
        <f t="shared" si="18"/>
        <v>34.983416234537991</v>
      </c>
    </row>
    <row r="138" spans="1:14" x14ac:dyDescent="0.2">
      <c r="A138" s="3">
        <v>1507300</v>
      </c>
      <c r="B138" s="3">
        <v>150730</v>
      </c>
      <c r="C138" s="1" t="s">
        <v>31</v>
      </c>
      <c r="D138" s="9" t="s">
        <v>155</v>
      </c>
      <c r="E138" s="12">
        <v>16.022968077107116</v>
      </c>
      <c r="F138" s="13">
        <v>0.16405769362225717</v>
      </c>
      <c r="G138" s="12" t="s">
        <v>184</v>
      </c>
      <c r="H138" s="8">
        <f t="shared" si="12"/>
        <v>15.151411579738875</v>
      </c>
      <c r="I138" s="8">
        <v>0</v>
      </c>
      <c r="J138" s="8">
        <v>0</v>
      </c>
      <c r="K138" s="8">
        <f t="shared" si="15"/>
        <v>15.151411579738875</v>
      </c>
      <c r="L138" s="8">
        <f t="shared" si="16"/>
        <v>0</v>
      </c>
      <c r="M138" s="8">
        <f t="shared" si="17"/>
        <v>0</v>
      </c>
      <c r="N138" s="8">
        <f t="shared" si="18"/>
        <v>5.050470526579625</v>
      </c>
    </row>
    <row r="139" spans="1:14" x14ac:dyDescent="0.2">
      <c r="A139" s="3">
        <v>1507409</v>
      </c>
      <c r="B139" s="3">
        <v>150740</v>
      </c>
      <c r="C139" s="1" t="s">
        <v>70</v>
      </c>
      <c r="D139" s="9" t="s">
        <v>156</v>
      </c>
      <c r="E139" s="12">
        <v>78.56438085841144</v>
      </c>
      <c r="F139" s="13">
        <v>1.0113468179575729</v>
      </c>
      <c r="G139" s="12">
        <v>3.3444239290989661</v>
      </c>
      <c r="H139" s="8">
        <f t="shared" si="12"/>
        <v>78.341911062680666</v>
      </c>
      <c r="I139" s="8">
        <f t="shared" si="13"/>
        <v>13.055582372524119</v>
      </c>
      <c r="J139" s="8">
        <f t="shared" si="14"/>
        <v>3.0702377318537701</v>
      </c>
      <c r="K139" s="8">
        <f t="shared" si="15"/>
        <v>78.341911062680666</v>
      </c>
      <c r="L139" s="8">
        <f t="shared" si="16"/>
        <v>13.055582372524119</v>
      </c>
      <c r="M139" s="8">
        <f t="shared" si="17"/>
        <v>3.0702377318537701</v>
      </c>
      <c r="N139" s="8">
        <f t="shared" si="18"/>
        <v>31.48924372235285</v>
      </c>
    </row>
    <row r="140" spans="1:14" x14ac:dyDescent="0.2">
      <c r="A140" s="3">
        <v>1507458</v>
      </c>
      <c r="B140" s="3">
        <v>150745</v>
      </c>
      <c r="C140" s="1" t="s">
        <v>54</v>
      </c>
      <c r="D140" s="9" t="s">
        <v>157</v>
      </c>
      <c r="E140" s="12">
        <v>74.708652148322543</v>
      </c>
      <c r="F140" s="13">
        <v>21.648028251912891</v>
      </c>
      <c r="G140" s="12" t="s">
        <v>184</v>
      </c>
      <c r="H140" s="8">
        <f t="shared" si="12"/>
        <v>74.446165632157388</v>
      </c>
      <c r="I140" s="8">
        <v>80</v>
      </c>
      <c r="J140" s="8">
        <v>0</v>
      </c>
      <c r="K140" s="8">
        <f t="shared" si="15"/>
        <v>74.446165632157388</v>
      </c>
      <c r="L140" s="8">
        <f t="shared" si="16"/>
        <v>80</v>
      </c>
      <c r="M140" s="8">
        <f t="shared" si="17"/>
        <v>0</v>
      </c>
      <c r="N140" s="8">
        <f t="shared" si="18"/>
        <v>51.482055210719125</v>
      </c>
    </row>
    <row r="141" spans="1:14" x14ac:dyDescent="0.2">
      <c r="A141" s="3">
        <v>1507466</v>
      </c>
      <c r="B141" s="3">
        <v>150746</v>
      </c>
      <c r="C141" s="1" t="s">
        <v>70</v>
      </c>
      <c r="D141" s="9" t="s">
        <v>158</v>
      </c>
      <c r="E141" s="12">
        <v>87.719298245614027</v>
      </c>
      <c r="F141" s="13">
        <v>0.60307017543859642</v>
      </c>
      <c r="G141" s="12" t="s">
        <v>184</v>
      </c>
      <c r="H141" s="8">
        <f t="shared" si="12"/>
        <v>87.591842855000749</v>
      </c>
      <c r="I141" s="8">
        <f t="shared" si="13"/>
        <v>4.8674339601560872</v>
      </c>
      <c r="J141" s="8">
        <v>0</v>
      </c>
      <c r="K141" s="8">
        <f t="shared" si="15"/>
        <v>87.591842855000749</v>
      </c>
      <c r="L141" s="8">
        <f t="shared" si="16"/>
        <v>4.8674339601560872</v>
      </c>
      <c r="M141" s="8">
        <f t="shared" si="17"/>
        <v>0</v>
      </c>
      <c r="N141" s="8">
        <f t="shared" si="18"/>
        <v>30.819758938385615</v>
      </c>
    </row>
    <row r="142" spans="1:14" x14ac:dyDescent="0.2">
      <c r="A142" s="3">
        <v>1507474</v>
      </c>
      <c r="B142" s="3">
        <v>150747</v>
      </c>
      <c r="C142" s="1" t="s">
        <v>42</v>
      </c>
      <c r="D142" s="9" t="s">
        <v>159</v>
      </c>
      <c r="E142" s="12">
        <v>96.537421100090171</v>
      </c>
      <c r="F142" s="13">
        <v>1.4066726780883678</v>
      </c>
      <c r="G142" s="12">
        <v>69.193841171637089</v>
      </c>
      <c r="H142" s="8">
        <f t="shared" si="12"/>
        <v>96.50148468904105</v>
      </c>
      <c r="I142" s="8">
        <f t="shared" si="13"/>
        <v>20.983997757804314</v>
      </c>
      <c r="J142" s="8">
        <f t="shared" si="14"/>
        <v>63.522924051953353</v>
      </c>
      <c r="K142" s="8">
        <f t="shared" si="15"/>
        <v>96.50148468904105</v>
      </c>
      <c r="L142" s="8">
        <f t="shared" si="16"/>
        <v>20.983997757804314</v>
      </c>
      <c r="M142" s="8">
        <f t="shared" si="17"/>
        <v>63.522924051953353</v>
      </c>
      <c r="N142" s="8">
        <f t="shared" si="18"/>
        <v>60.336135499599571</v>
      </c>
    </row>
    <row r="143" spans="1:14" x14ac:dyDescent="0.2">
      <c r="A143" s="3">
        <v>1507508</v>
      </c>
      <c r="B143" s="3">
        <v>150750</v>
      </c>
      <c r="C143" s="1" t="s">
        <v>54</v>
      </c>
      <c r="D143" s="9" t="s">
        <v>160</v>
      </c>
      <c r="E143" s="12">
        <v>29.694882677985106</v>
      </c>
      <c r="F143" s="13">
        <v>0.64867462160647071</v>
      </c>
      <c r="G143" s="12">
        <v>0.3366510538641686</v>
      </c>
      <c r="H143" s="8">
        <f t="shared" si="12"/>
        <v>28.965220288196186</v>
      </c>
      <c r="I143" s="8">
        <f t="shared" si="13"/>
        <v>5.782049038752084</v>
      </c>
      <c r="J143" s="8">
        <f t="shared" si="14"/>
        <v>0.30896879793199711</v>
      </c>
      <c r="K143" s="8">
        <f t="shared" si="15"/>
        <v>28.965220288196186</v>
      </c>
      <c r="L143" s="8">
        <f t="shared" si="16"/>
        <v>5.782049038752084</v>
      </c>
      <c r="M143" s="8">
        <f t="shared" si="17"/>
        <v>0.30896879793199711</v>
      </c>
      <c r="N143" s="8">
        <f t="shared" si="18"/>
        <v>11.685412708293422</v>
      </c>
    </row>
    <row r="144" spans="1:14" x14ac:dyDescent="0.2">
      <c r="A144" s="3">
        <v>1507607</v>
      </c>
      <c r="B144" s="3">
        <v>150760</v>
      </c>
      <c r="C144" s="1" t="s">
        <v>70</v>
      </c>
      <c r="D144" s="9" t="s">
        <v>161</v>
      </c>
      <c r="E144" s="12">
        <v>52.00942461645559</v>
      </c>
      <c r="F144" s="13">
        <v>1.0763340383946023</v>
      </c>
      <c r="G144" s="12">
        <v>21.578416266495253</v>
      </c>
      <c r="H144" s="8">
        <f t="shared" si="12"/>
        <v>51.511353931766791</v>
      </c>
      <c r="I144" s="8">
        <f t="shared" si="13"/>
        <v>14.358926601482652</v>
      </c>
      <c r="J144" s="8">
        <f t="shared" si="14"/>
        <v>19.809851615993743</v>
      </c>
      <c r="K144" s="8">
        <f t="shared" si="15"/>
        <v>51.511353931766791</v>
      </c>
      <c r="L144" s="8">
        <f t="shared" si="16"/>
        <v>14.358926601482652</v>
      </c>
      <c r="M144" s="8">
        <f t="shared" si="17"/>
        <v>19.809851615993743</v>
      </c>
      <c r="N144" s="8">
        <f t="shared" si="18"/>
        <v>28.560044049747727</v>
      </c>
    </row>
    <row r="145" spans="1:14" x14ac:dyDescent="0.2">
      <c r="A145" s="3">
        <v>1507706</v>
      </c>
      <c r="B145" s="3">
        <v>150770</v>
      </c>
      <c r="C145" s="1" t="s">
        <v>29</v>
      </c>
      <c r="D145" s="9" t="s">
        <v>162</v>
      </c>
      <c r="E145" s="12">
        <v>36.602954289923623</v>
      </c>
      <c r="F145" s="13">
        <v>1.1747373318342187</v>
      </c>
      <c r="G145" s="12" t="s">
        <v>184</v>
      </c>
      <c r="H145" s="8">
        <f t="shared" si="12"/>
        <v>35.944987393054703</v>
      </c>
      <c r="I145" s="8">
        <f t="shared" si="13"/>
        <v>16.332443298343239</v>
      </c>
      <c r="J145" s="8">
        <v>0</v>
      </c>
      <c r="K145" s="8">
        <f t="shared" si="15"/>
        <v>35.944987393054703</v>
      </c>
      <c r="L145" s="8">
        <f t="shared" si="16"/>
        <v>16.332443298343239</v>
      </c>
      <c r="M145" s="8">
        <f t="shared" si="17"/>
        <v>0</v>
      </c>
      <c r="N145" s="8">
        <f t="shared" si="18"/>
        <v>17.425810230465981</v>
      </c>
    </row>
    <row r="146" spans="1:14" x14ac:dyDescent="0.2">
      <c r="A146" s="3">
        <v>1507755</v>
      </c>
      <c r="B146" s="3">
        <v>150775</v>
      </c>
      <c r="C146" s="1" t="s">
        <v>31</v>
      </c>
      <c r="D146" s="9" t="s">
        <v>163</v>
      </c>
      <c r="E146" s="12">
        <v>109.88725065047701</v>
      </c>
      <c r="F146" s="13">
        <v>0.26019080659150046</v>
      </c>
      <c r="G146" s="12" t="s">
        <v>184</v>
      </c>
      <c r="H146" s="8">
        <v>99</v>
      </c>
      <c r="I146" s="8">
        <v>0</v>
      </c>
      <c r="J146" s="8">
        <v>0</v>
      </c>
      <c r="K146" s="8">
        <f t="shared" si="15"/>
        <v>99</v>
      </c>
      <c r="L146" s="8">
        <f t="shared" si="16"/>
        <v>0</v>
      </c>
      <c r="M146" s="8">
        <f t="shared" si="17"/>
        <v>0</v>
      </c>
      <c r="N146" s="8">
        <f t="shared" si="18"/>
        <v>33</v>
      </c>
    </row>
    <row r="147" spans="1:14" x14ac:dyDescent="0.2">
      <c r="A147" s="3">
        <v>1507805</v>
      </c>
      <c r="B147" s="3">
        <v>150780</v>
      </c>
      <c r="C147" s="1" t="s">
        <v>36</v>
      </c>
      <c r="D147" s="9" t="s">
        <v>164</v>
      </c>
      <c r="E147" s="12">
        <v>41.16292099856814</v>
      </c>
      <c r="F147" s="13">
        <v>5.7897030442632138</v>
      </c>
      <c r="G147" s="12">
        <v>13.582703313253012</v>
      </c>
      <c r="H147" s="8">
        <f t="shared" si="12"/>
        <v>40.552279763510548</v>
      </c>
      <c r="I147" s="8">
        <v>80</v>
      </c>
      <c r="J147" s="8">
        <f t="shared" si="14"/>
        <v>12.469432409433738</v>
      </c>
      <c r="K147" s="8">
        <f t="shared" si="15"/>
        <v>40.552279763510548</v>
      </c>
      <c r="L147" s="8">
        <f t="shared" si="16"/>
        <v>80</v>
      </c>
      <c r="M147" s="8">
        <f t="shared" si="17"/>
        <v>12.469432409433738</v>
      </c>
      <c r="N147" s="8">
        <f t="shared" si="18"/>
        <v>44.340570724314766</v>
      </c>
    </row>
    <row r="148" spans="1:14" x14ac:dyDescent="0.2">
      <c r="A148" s="3">
        <v>1507904</v>
      </c>
      <c r="B148" s="3">
        <v>150790</v>
      </c>
      <c r="C148" s="1" t="s">
        <v>29</v>
      </c>
      <c r="D148" s="9" t="s">
        <v>165</v>
      </c>
      <c r="E148" s="12">
        <v>82.13491887086019</v>
      </c>
      <c r="F148" s="13">
        <v>5.5845743498555231</v>
      </c>
      <c r="G148" s="12">
        <v>2.194202611138655</v>
      </c>
      <c r="H148" s="8">
        <f t="shared" ref="H148:H162" si="19">(E148-$E$2)/($E$1-$E$2)*100</f>
        <v>81.949505940948484</v>
      </c>
      <c r="I148" s="8">
        <v>80</v>
      </c>
      <c r="J148" s="8">
        <f t="shared" ref="J148:J162" si="20">(G148-$G$2)/($G$1-$G$2)*100</f>
        <v>2.0142835344576553</v>
      </c>
      <c r="K148" s="8">
        <f t="shared" si="15"/>
        <v>81.949505940948484</v>
      </c>
      <c r="L148" s="8">
        <f t="shared" si="16"/>
        <v>80</v>
      </c>
      <c r="M148" s="8">
        <f t="shared" si="17"/>
        <v>2.0142835344576553</v>
      </c>
      <c r="N148" s="8">
        <f t="shared" si="18"/>
        <v>54.654596491802046</v>
      </c>
    </row>
    <row r="149" spans="1:14" x14ac:dyDescent="0.2">
      <c r="A149" s="3">
        <v>1507953</v>
      </c>
      <c r="B149" s="3">
        <v>150795</v>
      </c>
      <c r="C149" s="1" t="s">
        <v>24</v>
      </c>
      <c r="D149" s="9" t="s">
        <v>166</v>
      </c>
      <c r="E149" s="12">
        <v>38.880757313665484</v>
      </c>
      <c r="F149" s="13">
        <v>1.1006139867318037</v>
      </c>
      <c r="G149" s="12" t="s">
        <v>184</v>
      </c>
      <c r="H149" s="8">
        <f t="shared" si="19"/>
        <v>38.246430619118662</v>
      </c>
      <c r="I149" s="8">
        <f t="shared" ref="I148:I162" si="21">(F149-$F$2)/($F$1-$F$2)*100</f>
        <v>14.845870501096975</v>
      </c>
      <c r="J149" s="8">
        <v>0</v>
      </c>
      <c r="K149" s="8">
        <f t="shared" si="15"/>
        <v>38.246430619118662</v>
      </c>
      <c r="L149" s="8">
        <f t="shared" si="16"/>
        <v>14.845870501096975</v>
      </c>
      <c r="M149" s="8">
        <f t="shared" si="17"/>
        <v>0</v>
      </c>
      <c r="N149" s="8">
        <f t="shared" si="18"/>
        <v>17.697433706738547</v>
      </c>
    </row>
    <row r="150" spans="1:14" x14ac:dyDescent="0.2">
      <c r="A150" s="3">
        <v>1507961</v>
      </c>
      <c r="B150" s="3">
        <v>150796</v>
      </c>
      <c r="C150" s="1" t="s">
        <v>70</v>
      </c>
      <c r="D150" s="9" t="s">
        <v>167</v>
      </c>
      <c r="E150" s="12">
        <v>116.73040152963672</v>
      </c>
      <c r="F150" s="13">
        <v>0.86042065009560231</v>
      </c>
      <c r="G150" s="12">
        <v>6.4372019230769224</v>
      </c>
      <c r="H150" s="8">
        <v>99</v>
      </c>
      <c r="I150" s="8">
        <f t="shared" si="21"/>
        <v>10.028698801279051</v>
      </c>
      <c r="J150" s="8">
        <f t="shared" si="20"/>
        <v>5.9095451358815989</v>
      </c>
      <c r="K150" s="8">
        <f t="shared" si="15"/>
        <v>99</v>
      </c>
      <c r="L150" s="8">
        <f t="shared" si="16"/>
        <v>10.028698801279051</v>
      </c>
      <c r="M150" s="8">
        <f t="shared" si="17"/>
        <v>5.9095451358815989</v>
      </c>
      <c r="N150" s="8">
        <f t="shared" si="18"/>
        <v>38.312747979053547</v>
      </c>
    </row>
    <row r="151" spans="1:14" x14ac:dyDescent="0.2">
      <c r="A151" s="3">
        <v>1507979</v>
      </c>
      <c r="B151" s="3">
        <v>150797</v>
      </c>
      <c r="C151" s="1" t="s">
        <v>33</v>
      </c>
      <c r="D151" s="9" t="s">
        <v>168</v>
      </c>
      <c r="E151" s="12">
        <v>99.044563777111378</v>
      </c>
      <c r="F151" s="13">
        <v>0.48120510495850471</v>
      </c>
      <c r="G151" s="12">
        <v>24.588065701203281</v>
      </c>
      <c r="H151" s="8">
        <f t="shared" si="19"/>
        <v>99.034647772356124</v>
      </c>
      <c r="I151" s="8">
        <f t="shared" si="21"/>
        <v>2.4233821103657784</v>
      </c>
      <c r="J151" s="8">
        <f t="shared" si="20"/>
        <v>22.572843314762139</v>
      </c>
      <c r="K151" s="8">
        <f t="shared" si="15"/>
        <v>99.034647772356124</v>
      </c>
      <c r="L151" s="8">
        <f t="shared" si="16"/>
        <v>2.4233821103657784</v>
      </c>
      <c r="M151" s="8">
        <f t="shared" si="17"/>
        <v>22.572843314762139</v>
      </c>
      <c r="N151" s="8">
        <f t="shared" si="18"/>
        <v>41.343624399161349</v>
      </c>
    </row>
    <row r="152" spans="1:14" x14ac:dyDescent="0.2">
      <c r="A152" s="3">
        <v>1508001</v>
      </c>
      <c r="B152" s="3">
        <v>150800</v>
      </c>
      <c r="C152" s="1" t="s">
        <v>26</v>
      </c>
      <c r="D152" s="9" t="s">
        <v>169</v>
      </c>
      <c r="E152" s="12">
        <v>66.77504990430721</v>
      </c>
      <c r="F152" s="13">
        <v>0.98779659621756233</v>
      </c>
      <c r="G152" s="12">
        <v>56.019057927054817</v>
      </c>
      <c r="H152" s="8">
        <f t="shared" si="19"/>
        <v>66.430224414913567</v>
      </c>
      <c r="I152" s="8">
        <f t="shared" si="21"/>
        <v>12.583273426409427</v>
      </c>
      <c r="J152" s="8">
        <f t="shared" si="20"/>
        <v>51.427888557766231</v>
      </c>
      <c r="K152" s="8">
        <f t="shared" si="15"/>
        <v>66.430224414913567</v>
      </c>
      <c r="L152" s="8">
        <f t="shared" si="16"/>
        <v>12.583273426409427</v>
      </c>
      <c r="M152" s="8">
        <f t="shared" si="17"/>
        <v>51.427888557766231</v>
      </c>
      <c r="N152" s="8">
        <f t="shared" si="18"/>
        <v>43.480462133029739</v>
      </c>
    </row>
    <row r="153" spans="1:14" x14ac:dyDescent="0.2">
      <c r="A153" s="3">
        <v>1508035</v>
      </c>
      <c r="B153" s="3">
        <v>150803</v>
      </c>
      <c r="C153" s="1" t="s">
        <v>42</v>
      </c>
      <c r="D153" s="9" t="s">
        <v>170</v>
      </c>
      <c r="E153" s="12">
        <v>35.176381287203867</v>
      </c>
      <c r="F153" s="13">
        <v>0.19176221485358155</v>
      </c>
      <c r="G153" s="12">
        <v>0.11576324532260884</v>
      </c>
      <c r="H153" s="8">
        <f t="shared" si="19"/>
        <v>34.503608687620513</v>
      </c>
      <c r="I153" s="8">
        <v>0</v>
      </c>
      <c r="J153" s="8">
        <f t="shared" si="20"/>
        <v>0.10618399039886312</v>
      </c>
      <c r="K153" s="8">
        <f t="shared" si="15"/>
        <v>34.503608687620513</v>
      </c>
      <c r="L153" s="8">
        <f t="shared" si="16"/>
        <v>0</v>
      </c>
      <c r="M153" s="8">
        <f t="shared" si="17"/>
        <v>0.10618399039886312</v>
      </c>
      <c r="N153" s="8">
        <f t="shared" si="18"/>
        <v>11.536597559339791</v>
      </c>
    </row>
    <row r="154" spans="1:14" x14ac:dyDescent="0.2">
      <c r="A154" s="3">
        <v>1508050</v>
      </c>
      <c r="B154" s="3">
        <v>150805</v>
      </c>
      <c r="C154" s="1" t="s">
        <v>45</v>
      </c>
      <c r="D154" s="9" t="s">
        <v>171</v>
      </c>
      <c r="E154" s="12">
        <v>4.1511309967685808</v>
      </c>
      <c r="F154" s="13">
        <v>0.29828486204325128</v>
      </c>
      <c r="G154" s="12">
        <v>3.8607722083716047</v>
      </c>
      <c r="H154" s="8">
        <f t="shared" si="19"/>
        <v>3.1563625150500618</v>
      </c>
      <c r="I154" s="8">
        <v>0</v>
      </c>
      <c r="J154" s="8">
        <f t="shared" si="20"/>
        <v>3.5442683590926034</v>
      </c>
      <c r="K154" s="8">
        <f t="shared" si="15"/>
        <v>3.1563625150500618</v>
      </c>
      <c r="L154" s="8">
        <f t="shared" si="16"/>
        <v>0</v>
      </c>
      <c r="M154" s="8">
        <f t="shared" si="17"/>
        <v>3.5442683590926034</v>
      </c>
      <c r="N154" s="8">
        <f t="shared" si="18"/>
        <v>2.2335436247142217</v>
      </c>
    </row>
    <row r="155" spans="1:14" x14ac:dyDescent="0.2">
      <c r="A155" s="3">
        <v>1508084</v>
      </c>
      <c r="B155" s="3">
        <v>150808</v>
      </c>
      <c r="C155" s="1" t="s">
        <v>31</v>
      </c>
      <c r="D155" s="9" t="s">
        <v>172</v>
      </c>
      <c r="E155" s="12">
        <v>70.763295673739322</v>
      </c>
      <c r="F155" s="13">
        <v>5.2907136952328466</v>
      </c>
      <c r="G155" s="12" t="s">
        <v>184</v>
      </c>
      <c r="H155" s="8">
        <f t="shared" si="19"/>
        <v>70.459862234455784</v>
      </c>
      <c r="I155" s="8">
        <f t="shared" si="21"/>
        <v>98.879965775680063</v>
      </c>
      <c r="J155" s="8">
        <v>0</v>
      </c>
      <c r="K155" s="8">
        <f t="shared" si="15"/>
        <v>70.459862234455784</v>
      </c>
      <c r="L155" s="8">
        <f t="shared" si="16"/>
        <v>98.879965775680063</v>
      </c>
      <c r="M155" s="8">
        <f t="shared" si="17"/>
        <v>0</v>
      </c>
      <c r="N155" s="8">
        <f t="shared" si="18"/>
        <v>56.446609336711951</v>
      </c>
    </row>
    <row r="156" spans="1:14" x14ac:dyDescent="0.2">
      <c r="A156" s="3">
        <v>1508100</v>
      </c>
      <c r="B156" s="3">
        <v>150810</v>
      </c>
      <c r="C156" s="1" t="s">
        <v>60</v>
      </c>
      <c r="D156" s="9" t="s">
        <v>173</v>
      </c>
      <c r="E156" s="12">
        <v>114.91812816889701</v>
      </c>
      <c r="F156" s="13">
        <v>9.2012301554318014</v>
      </c>
      <c r="G156" s="12">
        <v>41.655040194510768</v>
      </c>
      <c r="H156" s="8">
        <v>99</v>
      </c>
      <c r="I156" s="8">
        <v>80</v>
      </c>
      <c r="J156" s="8">
        <f t="shared" si="20"/>
        <v>38.24108304537225</v>
      </c>
      <c r="K156" s="8">
        <f t="shared" si="15"/>
        <v>99</v>
      </c>
      <c r="L156" s="8">
        <f t="shared" si="16"/>
        <v>80</v>
      </c>
      <c r="M156" s="8">
        <f t="shared" si="17"/>
        <v>38.24108304537225</v>
      </c>
      <c r="N156" s="8">
        <f t="shared" si="18"/>
        <v>72.413694348457412</v>
      </c>
    </row>
    <row r="157" spans="1:14" x14ac:dyDescent="0.2">
      <c r="A157" s="3">
        <v>1508126</v>
      </c>
      <c r="B157" s="3">
        <v>150812</v>
      </c>
      <c r="C157" s="1" t="s">
        <v>26</v>
      </c>
      <c r="D157" s="9" t="s">
        <v>174</v>
      </c>
      <c r="E157" s="12">
        <v>97.104712884027663</v>
      </c>
      <c r="F157" s="13">
        <v>0.51471770950619278</v>
      </c>
      <c r="G157" s="12">
        <v>12.908767776256187</v>
      </c>
      <c r="H157" s="8">
        <f t="shared" si="19"/>
        <v>97.074664116645778</v>
      </c>
      <c r="I157" s="8">
        <f t="shared" si="21"/>
        <v>3.0954905563166522</v>
      </c>
      <c r="J157" s="8">
        <f t="shared" si="20"/>
        <v>11.850729688527677</v>
      </c>
      <c r="K157" s="8">
        <f t="shared" si="15"/>
        <v>97.074664116645778</v>
      </c>
      <c r="L157" s="8">
        <f t="shared" si="16"/>
        <v>3.0954905563166522</v>
      </c>
      <c r="M157" s="8">
        <f t="shared" si="17"/>
        <v>11.850729688527677</v>
      </c>
      <c r="N157" s="8">
        <f t="shared" si="18"/>
        <v>37.340294787163366</v>
      </c>
    </row>
    <row r="158" spans="1:14" x14ac:dyDescent="0.2">
      <c r="A158" s="3">
        <v>1508159</v>
      </c>
      <c r="B158" s="3">
        <v>150815</v>
      </c>
      <c r="C158" s="1" t="s">
        <v>36</v>
      </c>
      <c r="D158" s="9" t="s">
        <v>175</v>
      </c>
      <c r="E158" s="12">
        <v>4.1281299345815476</v>
      </c>
      <c r="F158" s="13">
        <v>3.8671006412941897E-2</v>
      </c>
      <c r="G158" s="12">
        <v>44.461854997933791</v>
      </c>
      <c r="H158" s="8">
        <f t="shared" si="19"/>
        <v>3.1331227361004044</v>
      </c>
      <c r="I158" s="8">
        <v>0</v>
      </c>
      <c r="J158" s="8">
        <f t="shared" si="20"/>
        <v>40.817863554225902</v>
      </c>
      <c r="K158" s="8">
        <f t="shared" si="15"/>
        <v>3.1331227361004044</v>
      </c>
      <c r="L158" s="8">
        <f t="shared" si="16"/>
        <v>0</v>
      </c>
      <c r="M158" s="8">
        <f t="shared" si="17"/>
        <v>40.817863554225902</v>
      </c>
      <c r="N158" s="8">
        <f t="shared" si="18"/>
        <v>14.650328763442102</v>
      </c>
    </row>
    <row r="159" spans="1:14" x14ac:dyDescent="0.2">
      <c r="A159" s="3">
        <v>1508209</v>
      </c>
      <c r="B159" s="3">
        <v>150820</v>
      </c>
      <c r="C159" s="1" t="s">
        <v>70</v>
      </c>
      <c r="D159" s="9" t="s">
        <v>176</v>
      </c>
      <c r="E159" s="12">
        <v>55.969625256807007</v>
      </c>
      <c r="F159" s="13">
        <v>2.1532780277221542</v>
      </c>
      <c r="G159" s="12" t="s">
        <v>184</v>
      </c>
      <c r="H159" s="8">
        <f t="shared" si="19"/>
        <v>55.512655555565068</v>
      </c>
      <c r="I159" s="8">
        <f t="shared" si="21"/>
        <v>35.957461266643726</v>
      </c>
      <c r="J159" s="8">
        <v>0</v>
      </c>
      <c r="K159" s="8">
        <f t="shared" si="15"/>
        <v>55.512655555565068</v>
      </c>
      <c r="L159" s="8">
        <f t="shared" si="16"/>
        <v>35.957461266643726</v>
      </c>
      <c r="M159" s="8">
        <f t="shared" si="17"/>
        <v>0</v>
      </c>
      <c r="N159" s="8">
        <f t="shared" si="18"/>
        <v>30.490038940736266</v>
      </c>
    </row>
    <row r="160" spans="1:14" x14ac:dyDescent="0.2">
      <c r="A160" s="3">
        <v>1508308</v>
      </c>
      <c r="B160" s="3">
        <v>150830</v>
      </c>
      <c r="C160" s="1" t="s">
        <v>42</v>
      </c>
      <c r="D160" s="9" t="s">
        <v>177</v>
      </c>
      <c r="E160" s="12">
        <v>23.88757254961633</v>
      </c>
      <c r="F160" s="13">
        <v>0.88689868052083554</v>
      </c>
      <c r="G160" s="12">
        <v>52.966809957063994</v>
      </c>
      <c r="H160" s="8">
        <f t="shared" si="19"/>
        <v>23.097638931388904</v>
      </c>
      <c r="I160" s="8">
        <f t="shared" si="21"/>
        <v>10.559726100444051</v>
      </c>
      <c r="J160" s="8">
        <f t="shared" si="20"/>
        <v>48.625789513800513</v>
      </c>
      <c r="K160" s="8">
        <f t="shared" si="15"/>
        <v>23.097638931388904</v>
      </c>
      <c r="L160" s="8">
        <f t="shared" si="16"/>
        <v>10.559726100444051</v>
      </c>
      <c r="M160" s="8">
        <f t="shared" si="17"/>
        <v>48.625789513800513</v>
      </c>
      <c r="N160" s="8">
        <f t="shared" si="18"/>
        <v>27.427718181877822</v>
      </c>
    </row>
    <row r="161" spans="1:14" x14ac:dyDescent="0.2">
      <c r="A161" s="3">
        <v>1508357</v>
      </c>
      <c r="B161" s="3">
        <v>150835</v>
      </c>
      <c r="C161" s="1" t="s">
        <v>36</v>
      </c>
      <c r="D161" s="9" t="s">
        <v>178</v>
      </c>
      <c r="E161" s="12">
        <v>52.410265302583667</v>
      </c>
      <c r="F161" s="13">
        <v>1.4305531472169239</v>
      </c>
      <c r="G161" s="12">
        <v>503.87270391491001</v>
      </c>
      <c r="H161" s="8">
        <f t="shared" si="19"/>
        <v>51.916354747115975</v>
      </c>
      <c r="I161" s="8">
        <f t="shared" si="21"/>
        <v>21.462929944997715</v>
      </c>
      <c r="J161" s="8">
        <v>99</v>
      </c>
      <c r="K161" s="8">
        <f t="shared" si="15"/>
        <v>51.916354747115975</v>
      </c>
      <c r="L161" s="8">
        <f t="shared" si="16"/>
        <v>21.462929944997715</v>
      </c>
      <c r="M161" s="8">
        <f t="shared" si="17"/>
        <v>99</v>
      </c>
      <c r="N161" s="8">
        <f t="shared" si="18"/>
        <v>57.459761564037898</v>
      </c>
    </row>
    <row r="162" spans="1:14" x14ac:dyDescent="0.2">
      <c r="A162" s="3">
        <v>1508407</v>
      </c>
      <c r="B162" s="3">
        <v>150840</v>
      </c>
      <c r="C162" s="1" t="s">
        <v>31</v>
      </c>
      <c r="D162" s="9" t="s">
        <v>179</v>
      </c>
      <c r="E162" s="12">
        <v>41.392275264896888</v>
      </c>
      <c r="F162" s="13">
        <v>2.9736812122593141</v>
      </c>
      <c r="G162" s="12">
        <v>47.69857410243322</v>
      </c>
      <c r="H162" s="8">
        <f t="shared" si="19"/>
        <v>40.784014385472737</v>
      </c>
      <c r="I162" s="8">
        <f t="shared" si="21"/>
        <v>52.41096933784668</v>
      </c>
      <c r="J162" s="8">
        <f t="shared" si="20"/>
        <v>43.78931528340199</v>
      </c>
      <c r="K162" s="8">
        <f t="shared" si="15"/>
        <v>40.784014385472737</v>
      </c>
      <c r="L162" s="8">
        <f t="shared" si="16"/>
        <v>52.41096933784668</v>
      </c>
      <c r="M162" s="8">
        <f t="shared" si="17"/>
        <v>43.78931528340199</v>
      </c>
      <c r="N162" s="8">
        <f t="shared" si="18"/>
        <v>45.661433002240472</v>
      </c>
    </row>
  </sheetData>
  <autoFilter ref="H5:J162" xr:uid="{C50843F0-ED74-4E04-B997-5350AB926229}"/>
  <mergeCells count="3">
    <mergeCell ref="H4:J4"/>
    <mergeCell ref="K4:M4"/>
    <mergeCell ref="N4:N5"/>
  </mergeCells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7472-7635-4CA1-AD72-A9232D7DD688}">
  <dimension ref="A1:E149"/>
  <sheetViews>
    <sheetView workbookViewId="0">
      <selection activeCell="K10" sqref="A1:XFD1048576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17" t="s">
        <v>190</v>
      </c>
    </row>
    <row r="2" spans="1:5" x14ac:dyDescent="0.25">
      <c r="A2" s="17"/>
    </row>
    <row r="3" spans="1:5" x14ac:dyDescent="0.25">
      <c r="A3" s="17" t="s">
        <v>191</v>
      </c>
    </row>
    <row r="5" spans="1:5" x14ac:dyDescent="0.25">
      <c r="A5" s="6" t="s">
        <v>192</v>
      </c>
      <c r="B5" s="6" t="s">
        <v>193</v>
      </c>
    </row>
    <row r="6" spans="1:5" x14ac:dyDescent="0.25">
      <c r="A6" s="12">
        <v>1E-4</v>
      </c>
      <c r="B6" s="3" t="str">
        <f>IF(AND(A6&lt;$E$10,A6&gt;$E$11),"Normal","Outliers")</f>
        <v>Normal</v>
      </c>
      <c r="C6" s="1"/>
      <c r="D6" s="1" t="s">
        <v>194</v>
      </c>
      <c r="E6" s="2">
        <f>AVERAGE(A6:A149)</f>
        <v>50.94238337736634</v>
      </c>
    </row>
    <row r="7" spans="1:5" x14ac:dyDescent="0.25">
      <c r="A7" s="12">
        <v>36.023817923186343</v>
      </c>
      <c r="B7" s="3" t="str">
        <f t="shared" ref="B7:B70" si="0">IF(AND(A7&lt;$E$10,A7&gt;$E$11),"Normal","Outliers")</f>
        <v>Normal</v>
      </c>
      <c r="C7" s="1"/>
      <c r="D7" s="1" t="s">
        <v>195</v>
      </c>
      <c r="E7" s="2">
        <f>_xlfn.QUARTILE.EXC(A6:A149,1)</f>
        <v>1E-4</v>
      </c>
    </row>
    <row r="8" spans="1:5" x14ac:dyDescent="0.25">
      <c r="A8" s="12">
        <v>13.485633227724787</v>
      </c>
      <c r="B8" s="3" t="str">
        <f t="shared" si="0"/>
        <v>Normal</v>
      </c>
      <c r="C8" s="1"/>
      <c r="D8" s="1" t="s">
        <v>196</v>
      </c>
      <c r="E8" s="2">
        <f>_xlfn.QUARTILE.EXC(A6:A149,3)</f>
        <v>41.08698401925713</v>
      </c>
    </row>
    <row r="9" spans="1:5" x14ac:dyDescent="0.25">
      <c r="A9" s="12">
        <v>49.187942804183763</v>
      </c>
      <c r="B9" s="3" t="str">
        <f t="shared" si="0"/>
        <v>Normal</v>
      </c>
      <c r="C9" s="1"/>
      <c r="D9" s="1" t="s">
        <v>197</v>
      </c>
      <c r="E9" s="2">
        <f>E8-E7</f>
        <v>41.086884019257127</v>
      </c>
    </row>
    <row r="10" spans="1:5" x14ac:dyDescent="0.25">
      <c r="A10" s="12">
        <v>5.1572936946902654</v>
      </c>
      <c r="B10" s="3" t="str">
        <f t="shared" si="0"/>
        <v>Normal</v>
      </c>
      <c r="C10" s="1"/>
      <c r="D10" s="1" t="s">
        <v>198</v>
      </c>
      <c r="E10" s="2">
        <f>E6+1.5*E9</f>
        <v>112.57270940625203</v>
      </c>
    </row>
    <row r="11" spans="1:5" x14ac:dyDescent="0.25">
      <c r="A11" s="12">
        <v>5.3904129610677893</v>
      </c>
      <c r="B11" s="3" t="str">
        <f t="shared" si="0"/>
        <v>Normal</v>
      </c>
      <c r="C11" s="1"/>
      <c r="D11" s="1" t="s">
        <v>199</v>
      </c>
      <c r="E11" s="2">
        <f>E6-1.5*E9</f>
        <v>-10.68794265151935</v>
      </c>
    </row>
    <row r="12" spans="1:5" x14ac:dyDescent="0.25">
      <c r="A12" s="12">
        <v>6.1035589264877483</v>
      </c>
      <c r="B12" s="3" t="str">
        <f t="shared" si="0"/>
        <v>Normal</v>
      </c>
      <c r="C12" s="1"/>
      <c r="D12" s="1"/>
      <c r="E12" s="1"/>
    </row>
    <row r="13" spans="1:5" x14ac:dyDescent="0.25">
      <c r="A13" s="12">
        <v>50.187964190403783</v>
      </c>
      <c r="B13" s="3" t="str">
        <f t="shared" si="0"/>
        <v>Normal</v>
      </c>
      <c r="C13" s="1"/>
      <c r="D13" s="1"/>
      <c r="E13" s="1"/>
    </row>
    <row r="14" spans="1:5" x14ac:dyDescent="0.25">
      <c r="A14" s="12">
        <v>1E-4</v>
      </c>
      <c r="B14" s="3" t="str">
        <f t="shared" si="0"/>
        <v>Normal</v>
      </c>
      <c r="C14" s="1"/>
      <c r="D14" s="1"/>
      <c r="E14" s="1"/>
    </row>
    <row r="15" spans="1:5" x14ac:dyDescent="0.25">
      <c r="A15" s="12">
        <v>444.05718710968341</v>
      </c>
      <c r="B15" s="3" t="str">
        <f t="shared" si="0"/>
        <v>Outliers</v>
      </c>
      <c r="C15" s="1"/>
      <c r="D15" s="1"/>
      <c r="E15" s="1"/>
    </row>
    <row r="16" spans="1:5" x14ac:dyDescent="0.25">
      <c r="A16" s="12">
        <v>1E-4</v>
      </c>
      <c r="B16" s="3" t="str">
        <f t="shared" si="0"/>
        <v>Normal</v>
      </c>
      <c r="C16" s="1"/>
      <c r="D16" s="1"/>
      <c r="E16" s="1"/>
    </row>
    <row r="17" spans="1:5" x14ac:dyDescent="0.25">
      <c r="A17" s="12">
        <v>1E-4</v>
      </c>
      <c r="B17" s="3" t="str">
        <f t="shared" si="0"/>
        <v>Normal</v>
      </c>
      <c r="C17" s="1"/>
      <c r="D17" s="1"/>
      <c r="E17" s="1"/>
    </row>
    <row r="18" spans="1:5" x14ac:dyDescent="0.25">
      <c r="A18" s="12">
        <v>1E-4</v>
      </c>
      <c r="B18" s="3" t="str">
        <f t="shared" si="0"/>
        <v>Normal</v>
      </c>
      <c r="C18" s="1"/>
      <c r="D18" s="1"/>
      <c r="E18" s="1"/>
    </row>
    <row r="19" spans="1:5" x14ac:dyDescent="0.25">
      <c r="A19" s="12">
        <v>1.8316019682886824</v>
      </c>
      <c r="B19" s="3" t="str">
        <f t="shared" si="0"/>
        <v>Normal</v>
      </c>
      <c r="C19" s="1"/>
      <c r="D19" s="1"/>
      <c r="E19" s="1"/>
    </row>
    <row r="20" spans="1:5" x14ac:dyDescent="0.25">
      <c r="A20" s="12">
        <v>1E-4</v>
      </c>
      <c r="B20" s="3" t="str">
        <f t="shared" si="0"/>
        <v>Normal</v>
      </c>
      <c r="C20" s="1"/>
      <c r="D20" s="1"/>
      <c r="E20" s="1"/>
    </row>
    <row r="21" spans="1:5" x14ac:dyDescent="0.25">
      <c r="A21" s="12">
        <v>3.8174630622954626</v>
      </c>
      <c r="B21" s="3" t="str">
        <f t="shared" si="0"/>
        <v>Normal</v>
      </c>
      <c r="C21" s="1"/>
      <c r="D21" s="1"/>
      <c r="E21" s="1"/>
    </row>
    <row r="22" spans="1:5" x14ac:dyDescent="0.25">
      <c r="A22" s="12">
        <v>1E-4</v>
      </c>
      <c r="B22" s="3" t="str">
        <f t="shared" si="0"/>
        <v>Normal</v>
      </c>
      <c r="C22" s="1"/>
      <c r="D22" s="1"/>
      <c r="E22" s="1"/>
    </row>
    <row r="23" spans="1:5" x14ac:dyDescent="0.25">
      <c r="A23" s="12">
        <v>114.74772127911568</v>
      </c>
      <c r="B23" s="3" t="str">
        <f t="shared" si="0"/>
        <v>Outliers</v>
      </c>
      <c r="C23" s="1"/>
      <c r="D23" s="1"/>
      <c r="E23" s="1"/>
    </row>
    <row r="24" spans="1:5" x14ac:dyDescent="0.25">
      <c r="A24" s="12">
        <v>338.66789289268172</v>
      </c>
      <c r="B24" s="3" t="str">
        <f t="shared" si="0"/>
        <v>Outliers</v>
      </c>
      <c r="C24" s="1"/>
      <c r="D24" s="1"/>
      <c r="E24" s="1"/>
    </row>
    <row r="25" spans="1:5" x14ac:dyDescent="0.25">
      <c r="A25" s="12">
        <v>7.4533493563180295</v>
      </c>
      <c r="B25" s="3" t="str">
        <f t="shared" si="0"/>
        <v>Normal</v>
      </c>
      <c r="C25" s="1"/>
      <c r="D25" s="1"/>
      <c r="E25" s="1"/>
    </row>
    <row r="26" spans="1:5" x14ac:dyDescent="0.25">
      <c r="A26" s="12">
        <v>20.696568659839226</v>
      </c>
      <c r="B26" s="3" t="str">
        <f t="shared" si="0"/>
        <v>Normal</v>
      </c>
      <c r="C26" s="1"/>
      <c r="D26" s="1"/>
      <c r="E26" s="1"/>
    </row>
    <row r="27" spans="1:5" x14ac:dyDescent="0.25">
      <c r="A27" s="12">
        <v>4.6163026936961957</v>
      </c>
      <c r="B27" s="3" t="str">
        <f t="shared" si="0"/>
        <v>Normal</v>
      </c>
      <c r="C27" s="1"/>
      <c r="D27" s="1"/>
      <c r="E27" s="1"/>
    </row>
    <row r="28" spans="1:5" x14ac:dyDescent="0.25">
      <c r="A28" s="12">
        <v>1E-4</v>
      </c>
      <c r="B28" s="3" t="str">
        <f t="shared" si="0"/>
        <v>Normal</v>
      </c>
      <c r="C28" s="1"/>
      <c r="D28" s="1"/>
      <c r="E28" s="1"/>
    </row>
    <row r="29" spans="1:5" x14ac:dyDescent="0.25">
      <c r="A29" s="12">
        <v>3.0551410441819273</v>
      </c>
      <c r="B29" s="3" t="str">
        <f t="shared" si="0"/>
        <v>Normal</v>
      </c>
      <c r="C29" s="1"/>
      <c r="D29" s="1"/>
      <c r="E29" s="1"/>
    </row>
    <row r="30" spans="1:5" x14ac:dyDescent="0.25">
      <c r="A30" s="12">
        <v>31.559204628206167</v>
      </c>
      <c r="B30" s="3" t="str">
        <f t="shared" si="0"/>
        <v>Normal</v>
      </c>
      <c r="C30" s="1"/>
      <c r="D30" s="1"/>
      <c r="E30" s="1"/>
    </row>
    <row r="31" spans="1:5" x14ac:dyDescent="0.25">
      <c r="A31" s="12">
        <v>116.73122217307976</v>
      </c>
      <c r="B31" s="3" t="str">
        <f t="shared" si="0"/>
        <v>Outliers</v>
      </c>
      <c r="C31" s="1"/>
      <c r="D31" s="1"/>
      <c r="E31" s="1"/>
    </row>
    <row r="32" spans="1:5" x14ac:dyDescent="0.25">
      <c r="A32" s="12">
        <v>108.92729786489323</v>
      </c>
      <c r="B32" s="3" t="str">
        <f t="shared" si="0"/>
        <v>Normal</v>
      </c>
      <c r="C32" s="1"/>
      <c r="D32" s="1"/>
      <c r="E32" s="1"/>
    </row>
    <row r="33" spans="1:5" x14ac:dyDescent="0.25">
      <c r="A33" s="12">
        <v>1E-4</v>
      </c>
      <c r="B33" s="3" t="str">
        <f t="shared" si="0"/>
        <v>Normal</v>
      </c>
      <c r="C33" s="1"/>
      <c r="D33" s="1"/>
      <c r="E33" s="1"/>
    </row>
    <row r="34" spans="1:5" x14ac:dyDescent="0.25">
      <c r="A34" s="12">
        <v>26.088554730755032</v>
      </c>
      <c r="B34" s="3" t="str">
        <f t="shared" si="0"/>
        <v>Normal</v>
      </c>
      <c r="C34" s="1"/>
      <c r="D34" s="1"/>
      <c r="E34" s="1"/>
    </row>
    <row r="35" spans="1:5" x14ac:dyDescent="0.25">
      <c r="A35" s="12">
        <v>1E-4</v>
      </c>
      <c r="B35" s="3" t="str">
        <f t="shared" si="0"/>
        <v>Normal</v>
      </c>
      <c r="C35" s="1"/>
      <c r="D35" s="1"/>
      <c r="E35" s="1"/>
    </row>
    <row r="36" spans="1:5" x14ac:dyDescent="0.25">
      <c r="A36" s="12">
        <v>20.74187213448803</v>
      </c>
      <c r="B36" s="3" t="str">
        <f t="shared" si="0"/>
        <v>Normal</v>
      </c>
      <c r="C36" s="1"/>
      <c r="D36" s="1"/>
      <c r="E36" s="1"/>
    </row>
    <row r="37" spans="1:5" x14ac:dyDescent="0.25">
      <c r="A37" s="12">
        <v>16.659593021522685</v>
      </c>
      <c r="B37" s="3" t="str">
        <f t="shared" si="0"/>
        <v>Normal</v>
      </c>
      <c r="C37" s="1"/>
      <c r="D37" s="1"/>
      <c r="E37" s="1"/>
    </row>
    <row r="38" spans="1:5" x14ac:dyDescent="0.25">
      <c r="A38" s="12">
        <v>1843.1612742770405</v>
      </c>
      <c r="B38" s="3" t="str">
        <f t="shared" si="0"/>
        <v>Outliers</v>
      </c>
      <c r="C38" s="1"/>
      <c r="D38" s="1"/>
      <c r="E38" s="1"/>
    </row>
    <row r="39" spans="1:5" x14ac:dyDescent="0.25">
      <c r="A39" s="12">
        <v>9.6559010711140161</v>
      </c>
      <c r="B39" s="3" t="str">
        <f t="shared" si="0"/>
        <v>Normal</v>
      </c>
      <c r="C39" s="1"/>
      <c r="D39" s="1"/>
      <c r="E39" s="1"/>
    </row>
    <row r="40" spans="1:5" x14ac:dyDescent="0.25">
      <c r="A40" s="12">
        <v>2.797632109864439</v>
      </c>
      <c r="B40" s="3" t="str">
        <f t="shared" si="0"/>
        <v>Normal</v>
      </c>
      <c r="C40" s="1"/>
      <c r="D40" s="1"/>
      <c r="E40" s="1"/>
    </row>
    <row r="41" spans="1:5" x14ac:dyDescent="0.25">
      <c r="A41" s="12">
        <v>1E-4</v>
      </c>
      <c r="B41" s="3" t="str">
        <f t="shared" si="0"/>
        <v>Normal</v>
      </c>
      <c r="C41" s="1"/>
      <c r="D41" s="1"/>
      <c r="E41" s="1"/>
    </row>
    <row r="42" spans="1:5" x14ac:dyDescent="0.25">
      <c r="A42" s="12">
        <v>1E-4</v>
      </c>
      <c r="B42" s="3" t="str">
        <f t="shared" si="0"/>
        <v>Normal</v>
      </c>
      <c r="C42" s="1"/>
      <c r="D42" s="1"/>
      <c r="E42" s="1"/>
    </row>
    <row r="43" spans="1:5" x14ac:dyDescent="0.25">
      <c r="A43" s="12">
        <v>9.5375007771215419</v>
      </c>
      <c r="B43" s="3" t="str">
        <f t="shared" si="0"/>
        <v>Normal</v>
      </c>
      <c r="C43" s="1"/>
      <c r="D43" s="1"/>
      <c r="E43" s="1"/>
    </row>
    <row r="44" spans="1:5" x14ac:dyDescent="0.25">
      <c r="A44" s="12">
        <v>51.676124795481549</v>
      </c>
      <c r="B44" s="3" t="str">
        <f t="shared" si="0"/>
        <v>Normal</v>
      </c>
      <c r="C44" s="1"/>
      <c r="D44" s="1"/>
      <c r="E44" s="1"/>
    </row>
    <row r="45" spans="1:5" x14ac:dyDescent="0.25">
      <c r="A45" s="12">
        <v>22.686532867080835</v>
      </c>
      <c r="B45" s="3" t="str">
        <f t="shared" si="0"/>
        <v>Normal</v>
      </c>
      <c r="C45" s="1"/>
      <c r="D45" s="1"/>
      <c r="E45" s="1"/>
    </row>
    <row r="46" spans="1:5" x14ac:dyDescent="0.25">
      <c r="A46" s="12">
        <v>4.392002707324024</v>
      </c>
      <c r="B46" s="3" t="str">
        <f t="shared" si="0"/>
        <v>Normal</v>
      </c>
      <c r="C46" s="1"/>
      <c r="D46" s="1"/>
      <c r="E46" s="1"/>
    </row>
    <row r="47" spans="1:5" x14ac:dyDescent="0.25">
      <c r="A47" s="12">
        <v>1E-4</v>
      </c>
      <c r="B47" s="3" t="str">
        <f t="shared" si="0"/>
        <v>Normal</v>
      </c>
      <c r="C47" s="1"/>
      <c r="D47" s="1"/>
      <c r="E47" s="1"/>
    </row>
    <row r="48" spans="1:5" x14ac:dyDescent="0.25">
      <c r="A48" s="12">
        <v>0.77534760935610425</v>
      </c>
      <c r="B48" s="3" t="str">
        <f t="shared" si="0"/>
        <v>Normal</v>
      </c>
      <c r="C48" s="1"/>
      <c r="D48" s="1"/>
      <c r="E48" s="1"/>
    </row>
    <row r="49" spans="1:5" x14ac:dyDescent="0.25">
      <c r="A49" s="12">
        <v>1E-4</v>
      </c>
      <c r="B49" s="3" t="str">
        <f t="shared" si="0"/>
        <v>Normal</v>
      </c>
      <c r="C49" s="1"/>
      <c r="D49" s="1"/>
      <c r="E49" s="1"/>
    </row>
    <row r="50" spans="1:5" x14ac:dyDescent="0.25">
      <c r="A50" s="12">
        <v>39.76808395133537</v>
      </c>
      <c r="B50" s="3" t="str">
        <f t="shared" si="0"/>
        <v>Normal</v>
      </c>
      <c r="C50" s="1"/>
      <c r="D50" s="1"/>
      <c r="E50" s="1"/>
    </row>
    <row r="51" spans="1:5" x14ac:dyDescent="0.25">
      <c r="A51" s="12">
        <v>67.450034197387311</v>
      </c>
      <c r="B51" s="3" t="str">
        <f t="shared" si="0"/>
        <v>Normal</v>
      </c>
      <c r="C51" s="1"/>
      <c r="D51" s="1"/>
      <c r="E51" s="1"/>
    </row>
    <row r="52" spans="1:5" x14ac:dyDescent="0.25">
      <c r="A52" s="12">
        <v>1E-4</v>
      </c>
      <c r="B52" s="3" t="str">
        <f t="shared" si="0"/>
        <v>Normal</v>
      </c>
      <c r="C52" s="1"/>
      <c r="D52" s="1"/>
      <c r="E52" s="1"/>
    </row>
    <row r="53" spans="1:5" x14ac:dyDescent="0.25">
      <c r="A53" s="12">
        <v>1E-4</v>
      </c>
      <c r="B53" s="3" t="str">
        <f t="shared" si="0"/>
        <v>Normal</v>
      </c>
      <c r="C53" s="1"/>
      <c r="D53" s="1"/>
      <c r="E53" s="1"/>
    </row>
    <row r="54" spans="1:5" x14ac:dyDescent="0.25">
      <c r="A54" s="12">
        <v>1E-4</v>
      </c>
      <c r="B54" s="3" t="str">
        <f t="shared" si="0"/>
        <v>Normal</v>
      </c>
      <c r="C54" s="1"/>
      <c r="D54" s="1"/>
      <c r="E54" s="1"/>
    </row>
    <row r="55" spans="1:5" x14ac:dyDescent="0.25">
      <c r="A55" s="12">
        <v>47.105322025664897</v>
      </c>
      <c r="B55" s="3" t="str">
        <f t="shared" si="0"/>
        <v>Normal</v>
      </c>
      <c r="C55" s="1"/>
      <c r="D55" s="1"/>
      <c r="E55" s="1"/>
    </row>
    <row r="56" spans="1:5" x14ac:dyDescent="0.25">
      <c r="A56" s="12">
        <v>5.4325385023898027</v>
      </c>
      <c r="B56" s="3" t="str">
        <f t="shared" si="0"/>
        <v>Normal</v>
      </c>
      <c r="C56" s="1"/>
      <c r="D56" s="1"/>
      <c r="E56" s="1"/>
    </row>
    <row r="57" spans="1:5" x14ac:dyDescent="0.25">
      <c r="A57" s="12">
        <v>1E-4</v>
      </c>
      <c r="B57" s="3" t="str">
        <f t="shared" si="0"/>
        <v>Normal</v>
      </c>
      <c r="C57" s="1"/>
      <c r="D57" s="1"/>
      <c r="E57" s="1"/>
    </row>
    <row r="58" spans="1:5" x14ac:dyDescent="0.25">
      <c r="A58" s="12">
        <v>41.930596977400342</v>
      </c>
      <c r="B58" s="3" t="str">
        <f t="shared" si="0"/>
        <v>Normal</v>
      </c>
      <c r="C58" s="1"/>
      <c r="D58" s="1"/>
      <c r="E58" s="1"/>
    </row>
    <row r="59" spans="1:5" x14ac:dyDescent="0.25">
      <c r="A59" s="12">
        <v>1E-4</v>
      </c>
      <c r="B59" s="3" t="str">
        <f t="shared" si="0"/>
        <v>Normal</v>
      </c>
      <c r="C59" s="1"/>
      <c r="D59" s="1"/>
      <c r="E59" s="1"/>
    </row>
    <row r="60" spans="1:5" x14ac:dyDescent="0.25">
      <c r="A60" s="12">
        <v>1E-4</v>
      </c>
      <c r="B60" s="3" t="str">
        <f t="shared" si="0"/>
        <v>Normal</v>
      </c>
      <c r="C60" s="1"/>
      <c r="D60" s="1"/>
      <c r="E60" s="1"/>
    </row>
    <row r="61" spans="1:5" x14ac:dyDescent="0.25">
      <c r="A61" s="12">
        <v>1E-4</v>
      </c>
      <c r="B61" s="3" t="str">
        <f t="shared" si="0"/>
        <v>Normal</v>
      </c>
      <c r="C61" s="1"/>
      <c r="D61" s="1"/>
      <c r="E61" s="1"/>
    </row>
    <row r="62" spans="1:5" x14ac:dyDescent="0.25">
      <c r="A62" s="12">
        <v>7.9086370537877562</v>
      </c>
      <c r="B62" s="3" t="str">
        <f t="shared" si="0"/>
        <v>Normal</v>
      </c>
      <c r="C62" s="1"/>
      <c r="D62" s="1"/>
      <c r="E62" s="1"/>
    </row>
    <row r="63" spans="1:5" x14ac:dyDescent="0.25">
      <c r="A63" s="12">
        <v>68.379951181536569</v>
      </c>
      <c r="B63" s="3" t="str">
        <f t="shared" si="0"/>
        <v>Normal</v>
      </c>
      <c r="C63" s="1"/>
      <c r="D63" s="1"/>
      <c r="E63" s="1"/>
    </row>
    <row r="64" spans="1:5" x14ac:dyDescent="0.25">
      <c r="A64" s="12">
        <v>1E-4</v>
      </c>
      <c r="B64" s="3" t="str">
        <f t="shared" si="0"/>
        <v>Normal</v>
      </c>
      <c r="C64" s="1"/>
      <c r="D64" s="1"/>
      <c r="E64" s="1"/>
    </row>
    <row r="65" spans="1:5" x14ac:dyDescent="0.25">
      <c r="A65" s="12">
        <v>1E-4</v>
      </c>
      <c r="B65" s="3" t="str">
        <f t="shared" si="0"/>
        <v>Normal</v>
      </c>
      <c r="C65" s="1"/>
      <c r="D65" s="1"/>
      <c r="E65" s="1"/>
    </row>
    <row r="66" spans="1:5" x14ac:dyDescent="0.25">
      <c r="A66" s="12">
        <v>1E-4</v>
      </c>
      <c r="B66" s="3" t="str">
        <f t="shared" si="0"/>
        <v>Normal</v>
      </c>
      <c r="C66" s="1"/>
      <c r="D66" s="1"/>
      <c r="E66" s="1"/>
    </row>
    <row r="67" spans="1:5" x14ac:dyDescent="0.25">
      <c r="A67" s="12">
        <v>36.591963011733256</v>
      </c>
      <c r="B67" s="3" t="str">
        <f t="shared" si="0"/>
        <v>Normal</v>
      </c>
      <c r="C67" s="1"/>
      <c r="D67" s="1"/>
      <c r="E67" s="1"/>
    </row>
    <row r="68" spans="1:5" x14ac:dyDescent="0.25">
      <c r="A68" s="12">
        <v>1E-4</v>
      </c>
      <c r="B68" s="3" t="str">
        <f t="shared" si="0"/>
        <v>Normal</v>
      </c>
      <c r="C68" s="1"/>
      <c r="D68" s="1"/>
      <c r="E68" s="1"/>
    </row>
    <row r="69" spans="1:5" x14ac:dyDescent="0.25">
      <c r="A69" s="12">
        <v>11.493844205746225</v>
      </c>
      <c r="B69" s="3" t="str">
        <f t="shared" si="0"/>
        <v>Normal</v>
      </c>
      <c r="C69" s="1"/>
      <c r="D69" s="1"/>
      <c r="E69" s="1"/>
    </row>
    <row r="70" spans="1:5" x14ac:dyDescent="0.25">
      <c r="A70" s="12">
        <v>41.526617375231055</v>
      </c>
      <c r="B70" s="3" t="str">
        <f t="shared" si="0"/>
        <v>Normal</v>
      </c>
      <c r="C70" s="1"/>
      <c r="D70" s="1"/>
      <c r="E70" s="1"/>
    </row>
    <row r="71" spans="1:5" x14ac:dyDescent="0.25">
      <c r="A71" s="12">
        <v>30.120041345724545</v>
      </c>
      <c r="B71" s="3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12">
        <v>49.528064764545071</v>
      </c>
      <c r="B72" s="3" t="str">
        <f t="shared" si="1"/>
        <v>Normal</v>
      </c>
      <c r="C72" s="1"/>
      <c r="D72" s="1"/>
      <c r="E72" s="1"/>
    </row>
    <row r="73" spans="1:5" x14ac:dyDescent="0.25">
      <c r="A73" s="12">
        <v>1E-4</v>
      </c>
      <c r="B73" s="3" t="str">
        <f t="shared" si="1"/>
        <v>Normal</v>
      </c>
      <c r="C73" s="1"/>
      <c r="D73" s="1"/>
      <c r="E73" s="1"/>
    </row>
    <row r="74" spans="1:5" x14ac:dyDescent="0.25">
      <c r="A74" s="12">
        <v>1E-4</v>
      </c>
      <c r="B74" s="3" t="str">
        <f t="shared" si="1"/>
        <v>Normal</v>
      </c>
      <c r="C74" s="1"/>
      <c r="D74" s="1"/>
      <c r="E74" s="1"/>
    </row>
    <row r="75" spans="1:5" x14ac:dyDescent="0.25">
      <c r="A75" s="12">
        <v>8.8485096331291064</v>
      </c>
      <c r="B75" s="3" t="str">
        <f t="shared" si="1"/>
        <v>Normal</v>
      </c>
      <c r="C75" s="1"/>
      <c r="D75" s="1"/>
      <c r="E75" s="1"/>
    </row>
    <row r="76" spans="1:5" x14ac:dyDescent="0.25">
      <c r="A76" s="12">
        <v>1E-4</v>
      </c>
      <c r="B76" s="3" t="str">
        <f t="shared" si="1"/>
        <v>Normal</v>
      </c>
      <c r="C76" s="1"/>
      <c r="D76" s="1"/>
      <c r="E76" s="1"/>
    </row>
    <row r="77" spans="1:5" x14ac:dyDescent="0.25">
      <c r="A77" s="12">
        <v>9.0120633870137521</v>
      </c>
      <c r="B77" s="3" t="str">
        <f t="shared" si="1"/>
        <v>Normal</v>
      </c>
      <c r="C77" s="1"/>
      <c r="D77" s="1"/>
      <c r="E77" s="1"/>
    </row>
    <row r="78" spans="1:5" x14ac:dyDescent="0.25">
      <c r="A78" s="12">
        <v>1E-4</v>
      </c>
      <c r="B78" s="3" t="str">
        <f t="shared" si="1"/>
        <v>Normal</v>
      </c>
      <c r="C78" s="1"/>
      <c r="D78" s="1"/>
      <c r="E78" s="1"/>
    </row>
    <row r="79" spans="1:5" x14ac:dyDescent="0.25">
      <c r="A79" s="12">
        <v>32.315109144291732</v>
      </c>
      <c r="B79" s="3" t="str">
        <f t="shared" si="1"/>
        <v>Normal</v>
      </c>
      <c r="C79" s="1"/>
      <c r="D79" s="1"/>
      <c r="E79" s="1"/>
    </row>
    <row r="80" spans="1:5" x14ac:dyDescent="0.25">
      <c r="A80" s="12">
        <v>0.35509564753715922</v>
      </c>
      <c r="B80" s="3" t="str">
        <f t="shared" si="1"/>
        <v>Normal</v>
      </c>
      <c r="C80" s="1"/>
      <c r="D80" s="1"/>
      <c r="E80" s="1"/>
    </row>
    <row r="81" spans="1:5" x14ac:dyDescent="0.25">
      <c r="A81" s="12">
        <v>7.714688767413154E-2</v>
      </c>
      <c r="B81" s="3" t="str">
        <f t="shared" si="1"/>
        <v>Normal</v>
      </c>
      <c r="C81" s="1"/>
      <c r="D81" s="1"/>
      <c r="E81" s="1"/>
    </row>
    <row r="82" spans="1:5" x14ac:dyDescent="0.25">
      <c r="A82" s="12">
        <v>1E-4</v>
      </c>
      <c r="B82" s="3" t="str">
        <f t="shared" si="1"/>
        <v>Normal</v>
      </c>
      <c r="C82" s="1"/>
      <c r="D82" s="1"/>
      <c r="E82" s="1"/>
    </row>
    <row r="83" spans="1:5" x14ac:dyDescent="0.25">
      <c r="A83" s="12">
        <v>68.404066642780364</v>
      </c>
      <c r="B83" s="3" t="str">
        <f t="shared" si="1"/>
        <v>Normal</v>
      </c>
      <c r="C83" s="1"/>
      <c r="D83" s="1"/>
      <c r="E83" s="1"/>
    </row>
    <row r="84" spans="1:5" x14ac:dyDescent="0.25">
      <c r="A84" s="12">
        <v>27.957146650007807</v>
      </c>
      <c r="B84" s="3" t="str">
        <f t="shared" si="1"/>
        <v>Normal</v>
      </c>
      <c r="C84" s="1"/>
      <c r="D84" s="1"/>
      <c r="E84" s="1"/>
    </row>
    <row r="85" spans="1:5" x14ac:dyDescent="0.25">
      <c r="A85" s="12">
        <v>1E-4</v>
      </c>
      <c r="B85" s="3" t="str">
        <f t="shared" si="1"/>
        <v>Normal</v>
      </c>
      <c r="C85" s="1"/>
      <c r="D85" s="1"/>
      <c r="E85" s="1"/>
    </row>
    <row r="86" spans="1:5" x14ac:dyDescent="0.25">
      <c r="A86" s="12">
        <v>1E-4</v>
      </c>
      <c r="B86" s="3" t="str">
        <f t="shared" si="1"/>
        <v>Normal</v>
      </c>
      <c r="C86" s="1"/>
      <c r="D86" s="1"/>
      <c r="E86" s="1"/>
    </row>
    <row r="87" spans="1:5" x14ac:dyDescent="0.25">
      <c r="A87" s="12">
        <v>1E-4</v>
      </c>
      <c r="B87" s="3" t="str">
        <f t="shared" si="1"/>
        <v>Normal</v>
      </c>
      <c r="C87" s="1"/>
      <c r="D87" s="1"/>
      <c r="E87" s="1"/>
    </row>
    <row r="88" spans="1:5" x14ac:dyDescent="0.25">
      <c r="A88" s="12">
        <v>1E-4</v>
      </c>
      <c r="B88" s="3" t="str">
        <f t="shared" si="1"/>
        <v>Normal</v>
      </c>
      <c r="C88" s="1"/>
      <c r="D88" s="1"/>
      <c r="E88" s="1"/>
    </row>
    <row r="89" spans="1:5" x14ac:dyDescent="0.25">
      <c r="A89" s="12">
        <v>66.108178902978295</v>
      </c>
      <c r="B89" s="3" t="str">
        <f t="shared" si="1"/>
        <v>Normal</v>
      </c>
      <c r="C89" s="1"/>
      <c r="D89" s="1"/>
      <c r="E89" s="1"/>
    </row>
    <row r="90" spans="1:5" x14ac:dyDescent="0.25">
      <c r="A90" s="12">
        <v>41.818946513581629</v>
      </c>
      <c r="B90" s="3" t="str">
        <f t="shared" si="1"/>
        <v>Normal</v>
      </c>
      <c r="C90" s="1"/>
      <c r="D90" s="1"/>
      <c r="E90" s="1"/>
    </row>
    <row r="91" spans="1:5" x14ac:dyDescent="0.25">
      <c r="A91" s="12">
        <v>191.5558360797117</v>
      </c>
      <c r="B91" s="3" t="str">
        <f t="shared" si="1"/>
        <v>Outliers</v>
      </c>
      <c r="C91" s="1"/>
      <c r="D91" s="1"/>
      <c r="E91" s="1"/>
    </row>
    <row r="92" spans="1:5" x14ac:dyDescent="0.25">
      <c r="A92" s="12">
        <v>1.3874146531376987</v>
      </c>
      <c r="B92" s="3" t="str">
        <f t="shared" si="1"/>
        <v>Normal</v>
      </c>
      <c r="C92" s="1"/>
      <c r="D92" s="1"/>
      <c r="E92" s="1"/>
    </row>
    <row r="93" spans="1:5" x14ac:dyDescent="0.25">
      <c r="A93" s="12">
        <v>51.73135947712418</v>
      </c>
      <c r="B93" s="3" t="str">
        <f t="shared" si="1"/>
        <v>Normal</v>
      </c>
      <c r="C93" s="1"/>
      <c r="D93" s="1"/>
      <c r="E93" s="1"/>
    </row>
    <row r="94" spans="1:5" x14ac:dyDescent="0.25">
      <c r="A94" s="12">
        <v>223.95673311226906</v>
      </c>
      <c r="B94" s="3" t="str">
        <f t="shared" si="1"/>
        <v>Outliers</v>
      </c>
      <c r="C94" s="1"/>
      <c r="D94" s="1"/>
      <c r="E94" s="1"/>
    </row>
    <row r="95" spans="1:5" x14ac:dyDescent="0.25">
      <c r="A95" s="12">
        <v>894.49219809883664</v>
      </c>
      <c r="B95" s="3" t="str">
        <f t="shared" si="1"/>
        <v>Outliers</v>
      </c>
      <c r="C95" s="1"/>
      <c r="D95" s="1"/>
      <c r="E95" s="1"/>
    </row>
    <row r="96" spans="1:5" x14ac:dyDescent="0.25">
      <c r="A96" s="12">
        <v>48.338549992786035</v>
      </c>
      <c r="B96" s="3" t="str">
        <f t="shared" si="1"/>
        <v>Normal</v>
      </c>
      <c r="C96" s="1"/>
      <c r="D96" s="1"/>
      <c r="E96" s="1"/>
    </row>
    <row r="97" spans="1:5" x14ac:dyDescent="0.25">
      <c r="A97" s="12">
        <v>47.648500905250458</v>
      </c>
      <c r="B97" s="3" t="str">
        <f t="shared" si="1"/>
        <v>Normal</v>
      </c>
      <c r="C97" s="1"/>
      <c r="D97" s="1"/>
      <c r="E97" s="1"/>
    </row>
    <row r="98" spans="1:5" x14ac:dyDescent="0.25">
      <c r="A98" s="12">
        <v>147.46134429551122</v>
      </c>
      <c r="B98" s="3" t="str">
        <f t="shared" si="1"/>
        <v>Outliers</v>
      </c>
      <c r="C98" s="1"/>
      <c r="D98" s="1"/>
      <c r="E98" s="1"/>
    </row>
    <row r="99" spans="1:5" x14ac:dyDescent="0.25">
      <c r="A99" s="12">
        <v>50.743675273194775</v>
      </c>
      <c r="B99" s="3" t="str">
        <f t="shared" si="1"/>
        <v>Normal</v>
      </c>
      <c r="C99" s="1"/>
      <c r="D99" s="1"/>
      <c r="E99" s="1"/>
    </row>
    <row r="100" spans="1:5" x14ac:dyDescent="0.25">
      <c r="A100" s="12">
        <v>7.5263580691642646</v>
      </c>
      <c r="B100" s="3" t="str">
        <f t="shared" si="1"/>
        <v>Normal</v>
      </c>
      <c r="C100" s="1"/>
      <c r="D100" s="1"/>
      <c r="E100" s="1"/>
    </row>
    <row r="101" spans="1:5" x14ac:dyDescent="0.25">
      <c r="A101" s="12">
        <v>9.6379373790058072</v>
      </c>
      <c r="B101" s="3" t="str">
        <f t="shared" si="1"/>
        <v>Normal</v>
      </c>
      <c r="C101" s="1"/>
      <c r="D101" s="1"/>
      <c r="E101" s="1"/>
    </row>
    <row r="102" spans="1:5" x14ac:dyDescent="0.25">
      <c r="A102" s="12">
        <v>14.879802694780402</v>
      </c>
      <c r="B102" s="3" t="str">
        <f t="shared" si="1"/>
        <v>Normal</v>
      </c>
      <c r="C102" s="1"/>
      <c r="D102" s="1"/>
      <c r="E102" s="1"/>
    </row>
    <row r="103" spans="1:5" x14ac:dyDescent="0.25">
      <c r="A103" s="12">
        <v>1E-4</v>
      </c>
      <c r="B103" s="3" t="str">
        <f t="shared" si="1"/>
        <v>Normal</v>
      </c>
      <c r="C103" s="1"/>
      <c r="D103" s="1"/>
      <c r="E103" s="1"/>
    </row>
    <row r="104" spans="1:5" x14ac:dyDescent="0.25">
      <c r="A104" s="12">
        <v>75.911209105151599</v>
      </c>
      <c r="B104" s="3" t="str">
        <f t="shared" si="1"/>
        <v>Normal</v>
      </c>
      <c r="C104" s="1"/>
      <c r="D104" s="1"/>
      <c r="E104" s="1"/>
    </row>
    <row r="105" spans="1:5" x14ac:dyDescent="0.25">
      <c r="A105" s="12">
        <v>1E-4</v>
      </c>
      <c r="B105" s="3" t="str">
        <f t="shared" si="1"/>
        <v>Normal</v>
      </c>
      <c r="C105" s="1"/>
      <c r="D105" s="1"/>
      <c r="E105" s="1"/>
    </row>
    <row r="106" spans="1:5" x14ac:dyDescent="0.25">
      <c r="A106" s="12">
        <v>1E-4</v>
      </c>
      <c r="B106" s="3" t="str">
        <f t="shared" si="1"/>
        <v>Normal</v>
      </c>
      <c r="C106" s="1"/>
      <c r="D106" s="1"/>
      <c r="E106" s="1"/>
    </row>
    <row r="107" spans="1:5" x14ac:dyDescent="0.25">
      <c r="A107" s="12">
        <v>1E-4</v>
      </c>
      <c r="B107" s="3" t="str">
        <f t="shared" si="1"/>
        <v>Normal</v>
      </c>
      <c r="C107" s="1"/>
      <c r="D107" s="1"/>
      <c r="E107" s="1"/>
    </row>
    <row r="108" spans="1:5" x14ac:dyDescent="0.25">
      <c r="A108" s="12">
        <v>5.2284076924524401</v>
      </c>
      <c r="B108" s="3" t="str">
        <f t="shared" si="1"/>
        <v>Normal</v>
      </c>
      <c r="C108" s="1"/>
      <c r="D108" s="1"/>
      <c r="E108" s="1"/>
    </row>
    <row r="109" spans="1:5" x14ac:dyDescent="0.25">
      <c r="A109" s="12">
        <v>33.30123486818195</v>
      </c>
      <c r="B109" s="3" t="str">
        <f t="shared" si="1"/>
        <v>Normal</v>
      </c>
      <c r="C109" s="1"/>
      <c r="D109" s="1"/>
      <c r="E109" s="1"/>
    </row>
    <row r="110" spans="1:5" x14ac:dyDescent="0.25">
      <c r="A110" s="12">
        <v>24.72902975073707</v>
      </c>
      <c r="B110" s="3" t="str">
        <f t="shared" si="1"/>
        <v>Normal</v>
      </c>
      <c r="C110" s="1"/>
      <c r="D110" s="1"/>
      <c r="E110" s="1"/>
    </row>
    <row r="111" spans="1:5" x14ac:dyDescent="0.25">
      <c r="A111" s="12">
        <v>1E-4</v>
      </c>
      <c r="B111" s="3" t="str">
        <f t="shared" si="1"/>
        <v>Normal</v>
      </c>
      <c r="C111" s="1"/>
      <c r="D111" s="1"/>
      <c r="E111" s="1"/>
    </row>
    <row r="112" spans="1:5" x14ac:dyDescent="0.25">
      <c r="A112" s="12">
        <v>308.18328780765404</v>
      </c>
      <c r="B112" s="3" t="str">
        <f t="shared" si="1"/>
        <v>Outliers</v>
      </c>
      <c r="C112" s="1"/>
      <c r="D112" s="1"/>
      <c r="E112" s="1"/>
    </row>
    <row r="113" spans="1:5" x14ac:dyDescent="0.25">
      <c r="A113" s="12">
        <v>29.128347884486232</v>
      </c>
      <c r="B113" s="3" t="str">
        <f t="shared" si="1"/>
        <v>Normal</v>
      </c>
      <c r="C113" s="1"/>
      <c r="D113" s="1"/>
      <c r="E113" s="1"/>
    </row>
    <row r="114" spans="1:5" x14ac:dyDescent="0.25">
      <c r="A114" s="12">
        <v>35.589913310234323</v>
      </c>
      <c r="B114" s="3" t="str">
        <f t="shared" si="1"/>
        <v>Normal</v>
      </c>
      <c r="C114" s="1"/>
      <c r="D114" s="1"/>
      <c r="E114" s="1"/>
    </row>
    <row r="115" spans="1:5" x14ac:dyDescent="0.25">
      <c r="A115" s="12">
        <v>3.8491143838978892</v>
      </c>
      <c r="B115" s="3" t="str">
        <f t="shared" si="1"/>
        <v>Normal</v>
      </c>
      <c r="C115" s="1"/>
      <c r="D115" s="1"/>
      <c r="E115" s="1"/>
    </row>
    <row r="116" spans="1:5" x14ac:dyDescent="0.25">
      <c r="A116" s="12">
        <v>1E-4</v>
      </c>
      <c r="B116" s="3" t="str">
        <f t="shared" si="1"/>
        <v>Normal</v>
      </c>
      <c r="C116" s="1"/>
      <c r="D116" s="1"/>
      <c r="E116" s="1"/>
    </row>
    <row r="117" spans="1:5" x14ac:dyDescent="0.25">
      <c r="A117" s="12">
        <v>1.0631526153346329</v>
      </c>
      <c r="B117" s="3" t="str">
        <f t="shared" si="1"/>
        <v>Normal</v>
      </c>
      <c r="C117" s="1"/>
      <c r="D117" s="1"/>
      <c r="E117" s="1"/>
    </row>
    <row r="118" spans="1:5" x14ac:dyDescent="0.25">
      <c r="A118" s="12">
        <v>95.521617869373401</v>
      </c>
      <c r="B118" s="3" t="str">
        <f t="shared" si="1"/>
        <v>Normal</v>
      </c>
      <c r="C118" s="1"/>
      <c r="D118" s="1"/>
      <c r="E118" s="1"/>
    </row>
    <row r="119" spans="1:5" x14ac:dyDescent="0.25">
      <c r="A119" s="12">
        <v>1.7121690235041063</v>
      </c>
      <c r="B119" s="3" t="str">
        <f t="shared" si="1"/>
        <v>Normal</v>
      </c>
      <c r="C119" s="1"/>
      <c r="D119" s="1"/>
      <c r="E119" s="1"/>
    </row>
    <row r="120" spans="1:5" x14ac:dyDescent="0.25">
      <c r="A120" s="12">
        <v>1E-4</v>
      </c>
      <c r="B120" s="3" t="str">
        <f t="shared" si="1"/>
        <v>Normal</v>
      </c>
      <c r="C120" s="1"/>
      <c r="D120" s="1"/>
      <c r="E120" s="1"/>
    </row>
    <row r="121" spans="1:5" x14ac:dyDescent="0.25">
      <c r="A121" s="12">
        <v>1E-4</v>
      </c>
      <c r="B121" s="3" t="str">
        <f t="shared" si="1"/>
        <v>Normal</v>
      </c>
      <c r="C121" s="1"/>
      <c r="D121" s="1"/>
      <c r="E121" s="1"/>
    </row>
    <row r="122" spans="1:5" x14ac:dyDescent="0.25">
      <c r="A122" s="12">
        <v>19.022725309012358</v>
      </c>
      <c r="B122" s="3" t="str">
        <f t="shared" si="1"/>
        <v>Normal</v>
      </c>
      <c r="C122" s="1"/>
      <c r="D122" s="1"/>
      <c r="E122" s="1"/>
    </row>
    <row r="123" spans="1:5" x14ac:dyDescent="0.25">
      <c r="A123" s="12">
        <v>5.5009259434856821</v>
      </c>
      <c r="B123" s="3" t="str">
        <f t="shared" si="1"/>
        <v>Normal</v>
      </c>
      <c r="C123" s="1"/>
      <c r="D123" s="1"/>
      <c r="E123" s="1"/>
    </row>
    <row r="124" spans="1:5" x14ac:dyDescent="0.25">
      <c r="A124" s="12">
        <v>30.780639890192493</v>
      </c>
      <c r="B124" s="3" t="str">
        <f t="shared" si="1"/>
        <v>Normal</v>
      </c>
      <c r="C124" s="1"/>
      <c r="D124" s="1"/>
      <c r="E124" s="1"/>
    </row>
    <row r="125" spans="1:5" x14ac:dyDescent="0.25">
      <c r="A125" s="12">
        <v>1E-4</v>
      </c>
      <c r="B125" s="3" t="str">
        <f t="shared" si="1"/>
        <v>Normal</v>
      </c>
      <c r="C125" s="1"/>
      <c r="D125" s="1"/>
      <c r="E125" s="1"/>
    </row>
    <row r="126" spans="1:5" x14ac:dyDescent="0.25">
      <c r="A126" s="12">
        <v>3.3444239290989661</v>
      </c>
      <c r="B126" s="3" t="str">
        <f t="shared" si="1"/>
        <v>Normal</v>
      </c>
      <c r="C126" s="1"/>
      <c r="D126" s="1"/>
      <c r="E126" s="1"/>
    </row>
    <row r="127" spans="1:5" x14ac:dyDescent="0.25">
      <c r="A127" s="12">
        <v>1E-4</v>
      </c>
      <c r="B127" s="3" t="str">
        <f t="shared" si="1"/>
        <v>Normal</v>
      </c>
      <c r="C127" s="1"/>
      <c r="D127" s="1"/>
      <c r="E127" s="1"/>
    </row>
    <row r="128" spans="1:5" x14ac:dyDescent="0.25">
      <c r="A128" s="12">
        <v>1E-4</v>
      </c>
      <c r="B128" s="3" t="str">
        <f t="shared" si="1"/>
        <v>Normal</v>
      </c>
      <c r="C128" s="1"/>
      <c r="D128" s="1"/>
      <c r="E128" s="1"/>
    </row>
    <row r="129" spans="1:5" x14ac:dyDescent="0.25">
      <c r="A129" s="12">
        <v>69.193841171637089</v>
      </c>
      <c r="B129" s="3" t="str">
        <f t="shared" si="1"/>
        <v>Normal</v>
      </c>
      <c r="C129" s="1"/>
      <c r="D129" s="1"/>
      <c r="E129" s="1"/>
    </row>
    <row r="130" spans="1:5" x14ac:dyDescent="0.25">
      <c r="A130" s="12">
        <v>0.3366510538641686</v>
      </c>
      <c r="B130" s="3" t="str">
        <f t="shared" si="1"/>
        <v>Normal</v>
      </c>
      <c r="C130" s="1"/>
      <c r="D130" s="1"/>
      <c r="E130" s="1"/>
    </row>
    <row r="131" spans="1:5" x14ac:dyDescent="0.25">
      <c r="A131" s="12">
        <v>21.578416266495253</v>
      </c>
      <c r="B131" s="3" t="str">
        <f t="shared" si="1"/>
        <v>Normal</v>
      </c>
      <c r="C131" s="1"/>
      <c r="D131" s="1"/>
      <c r="E131" s="1"/>
    </row>
    <row r="132" spans="1:5" x14ac:dyDescent="0.25">
      <c r="A132" s="12">
        <v>1E-4</v>
      </c>
      <c r="B132" s="3" t="str">
        <f t="shared" si="1"/>
        <v>Normal</v>
      </c>
      <c r="C132" s="1"/>
      <c r="D132" s="1"/>
      <c r="E132" s="1"/>
    </row>
    <row r="133" spans="1:5" x14ac:dyDescent="0.25">
      <c r="A133" s="12">
        <v>1E-4</v>
      </c>
      <c r="B133" s="3" t="str">
        <f t="shared" si="1"/>
        <v>Normal</v>
      </c>
      <c r="C133" s="1"/>
      <c r="D133" s="1"/>
      <c r="E133" s="1"/>
    </row>
    <row r="134" spans="1:5" x14ac:dyDescent="0.25">
      <c r="A134" s="12">
        <v>13.582703313253012</v>
      </c>
      <c r="B134" s="3" t="str">
        <f t="shared" si="1"/>
        <v>Normal</v>
      </c>
      <c r="C134" s="1"/>
      <c r="D134" s="1"/>
      <c r="E134" s="1"/>
    </row>
    <row r="135" spans="1:5" x14ac:dyDescent="0.25">
      <c r="A135" s="12">
        <v>2.194202611138655</v>
      </c>
      <c r="B135" s="3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12">
        <v>1E-4</v>
      </c>
      <c r="B136" s="3" t="str">
        <f t="shared" si="2"/>
        <v>Normal</v>
      </c>
      <c r="C136" s="1"/>
      <c r="D136" s="1"/>
      <c r="E136" s="1"/>
    </row>
    <row r="137" spans="1:5" x14ac:dyDescent="0.25">
      <c r="A137" s="12">
        <v>6.4372019230769224</v>
      </c>
      <c r="B137" s="3" t="str">
        <f t="shared" si="2"/>
        <v>Normal</v>
      </c>
      <c r="C137" s="1"/>
      <c r="D137" s="1"/>
      <c r="E137" s="1"/>
    </row>
    <row r="138" spans="1:5" x14ac:dyDescent="0.25">
      <c r="A138" s="12">
        <v>24.588065701203281</v>
      </c>
      <c r="B138" s="3" t="str">
        <f t="shared" si="2"/>
        <v>Normal</v>
      </c>
      <c r="C138" s="1"/>
      <c r="D138" s="1"/>
      <c r="E138" s="1"/>
    </row>
    <row r="139" spans="1:5" x14ac:dyDescent="0.25">
      <c r="A139" s="12">
        <v>56.019057927054817</v>
      </c>
      <c r="B139" s="3" t="str">
        <f t="shared" si="2"/>
        <v>Normal</v>
      </c>
      <c r="C139" s="1"/>
      <c r="D139" s="1"/>
      <c r="E139" s="1"/>
    </row>
    <row r="140" spans="1:5" x14ac:dyDescent="0.25">
      <c r="A140" s="12">
        <v>0.11576324532260884</v>
      </c>
      <c r="B140" s="3" t="str">
        <f t="shared" si="2"/>
        <v>Normal</v>
      </c>
      <c r="C140" s="1"/>
      <c r="D140" s="1"/>
      <c r="E140" s="1"/>
    </row>
    <row r="141" spans="1:5" x14ac:dyDescent="0.25">
      <c r="A141" s="12">
        <v>3.8607722083716047</v>
      </c>
      <c r="B141" s="3" t="str">
        <f t="shared" si="2"/>
        <v>Normal</v>
      </c>
      <c r="C141" s="1"/>
      <c r="D141" s="1"/>
      <c r="E141" s="1"/>
    </row>
    <row r="142" spans="1:5" x14ac:dyDescent="0.25">
      <c r="A142" s="12">
        <v>1E-4</v>
      </c>
      <c r="B142" s="3" t="str">
        <f t="shared" si="2"/>
        <v>Normal</v>
      </c>
      <c r="C142" s="1"/>
      <c r="D142" s="1"/>
      <c r="E142" s="1"/>
    </row>
    <row r="143" spans="1:5" x14ac:dyDescent="0.25">
      <c r="A143" s="12">
        <v>41.655040194510768</v>
      </c>
      <c r="B143" s="3" t="str">
        <f t="shared" si="2"/>
        <v>Normal</v>
      </c>
      <c r="C143" s="1"/>
      <c r="D143" s="1"/>
      <c r="E143" s="1"/>
    </row>
    <row r="144" spans="1:5" x14ac:dyDescent="0.25">
      <c r="A144" s="12">
        <v>12.908767776256187</v>
      </c>
      <c r="B144" s="3" t="str">
        <f t="shared" si="2"/>
        <v>Normal</v>
      </c>
      <c r="C144" s="1"/>
      <c r="D144" s="1"/>
      <c r="E144" s="1"/>
    </row>
    <row r="145" spans="1:5" x14ac:dyDescent="0.25">
      <c r="A145" s="12">
        <v>44.461854997933791</v>
      </c>
      <c r="B145" s="3" t="str">
        <f t="shared" si="2"/>
        <v>Normal</v>
      </c>
      <c r="C145" s="1"/>
      <c r="D145" s="1"/>
      <c r="E145" s="1"/>
    </row>
    <row r="146" spans="1:5" x14ac:dyDescent="0.25">
      <c r="A146" s="12">
        <v>1E-4</v>
      </c>
      <c r="B146" s="3" t="str">
        <f t="shared" si="2"/>
        <v>Normal</v>
      </c>
      <c r="C146" s="1"/>
      <c r="D146" s="1"/>
      <c r="E146" s="1"/>
    </row>
    <row r="147" spans="1:5" x14ac:dyDescent="0.25">
      <c r="A147" s="12">
        <v>52.966809957063994</v>
      </c>
      <c r="B147" s="3" t="str">
        <f t="shared" si="2"/>
        <v>Normal</v>
      </c>
      <c r="C147" s="1"/>
      <c r="D147" s="1"/>
      <c r="E147" s="1"/>
    </row>
    <row r="148" spans="1:5" x14ac:dyDescent="0.25">
      <c r="A148" s="12">
        <v>503.87270391491001</v>
      </c>
      <c r="B148" s="3" t="str">
        <f t="shared" si="2"/>
        <v>Outliers</v>
      </c>
      <c r="C148" s="1"/>
      <c r="D148" s="1"/>
      <c r="E148" s="1"/>
    </row>
    <row r="149" spans="1:5" x14ac:dyDescent="0.25">
      <c r="A149" s="12">
        <v>47.69857410243322</v>
      </c>
      <c r="B149" s="3" t="str">
        <f t="shared" si="2"/>
        <v>Normal</v>
      </c>
      <c r="C149" s="1"/>
      <c r="D149" s="1"/>
      <c r="E149" s="1"/>
    </row>
  </sheetData>
  <autoFilter ref="A5:B149" xr:uid="{D77B7472-7635-4CA1-AD72-A9232D7DD688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BC33-7156-4939-9D90-3E1127CF608E}">
  <dimension ref="A1:D149"/>
  <sheetViews>
    <sheetView workbookViewId="0">
      <selection activeCell="G15" sqref="A1:XFD1048576"/>
    </sheetView>
  </sheetViews>
  <sheetFormatPr defaultRowHeight="15" x14ac:dyDescent="0.25"/>
  <cols>
    <col min="1" max="1" width="19" customWidth="1"/>
  </cols>
  <sheetData>
    <row r="1" spans="1:4" x14ac:dyDescent="0.25">
      <c r="A1" s="17" t="s">
        <v>200</v>
      </c>
    </row>
    <row r="3" spans="1:4" ht="16.5" x14ac:dyDescent="0.3">
      <c r="A3" s="18" t="s">
        <v>201</v>
      </c>
    </row>
    <row r="5" spans="1:4" x14ac:dyDescent="0.25">
      <c r="A5" s="19" t="s">
        <v>202</v>
      </c>
    </row>
    <row r="6" spans="1:4" x14ac:dyDescent="0.25">
      <c r="A6" s="12">
        <v>1E-4</v>
      </c>
    </row>
    <row r="7" spans="1:4" x14ac:dyDescent="0.25">
      <c r="A7" s="12">
        <v>36.023817923186343</v>
      </c>
      <c r="C7" s="1" t="s">
        <v>186</v>
      </c>
      <c r="D7" s="20">
        <f>MAX(A6:A149)</f>
        <v>108.92729786489323</v>
      </c>
    </row>
    <row r="8" spans="1:4" x14ac:dyDescent="0.25">
      <c r="A8" s="12">
        <v>13.485633227724787</v>
      </c>
      <c r="C8" s="1" t="s">
        <v>187</v>
      </c>
      <c r="D8" s="20">
        <f>MIN(A6:A149)</f>
        <v>1E-4</v>
      </c>
    </row>
    <row r="9" spans="1:4" x14ac:dyDescent="0.25">
      <c r="A9" s="12">
        <v>49.187942804183763</v>
      </c>
    </row>
    <row r="10" spans="1:4" x14ac:dyDescent="0.25">
      <c r="A10" s="12">
        <v>5.1572936946902654</v>
      </c>
    </row>
    <row r="11" spans="1:4" x14ac:dyDescent="0.25">
      <c r="A11" s="12">
        <v>5.3904129610677893</v>
      </c>
    </row>
    <row r="12" spans="1:4" x14ac:dyDescent="0.25">
      <c r="A12" s="12">
        <v>6.1035589264877483</v>
      </c>
    </row>
    <row r="13" spans="1:4" x14ac:dyDescent="0.25">
      <c r="A13" s="12">
        <v>50.187964190403783</v>
      </c>
    </row>
    <row r="14" spans="1:4" x14ac:dyDescent="0.25">
      <c r="A14" s="12">
        <v>1E-4</v>
      </c>
    </row>
    <row r="15" spans="1:4" x14ac:dyDescent="0.25">
      <c r="A15" s="12">
        <v>1E-4</v>
      </c>
    </row>
    <row r="16" spans="1:4" x14ac:dyDescent="0.25">
      <c r="A16" s="12">
        <v>1E-4</v>
      </c>
    </row>
    <row r="17" spans="1:1" x14ac:dyDescent="0.25">
      <c r="A17" s="12">
        <v>1E-4</v>
      </c>
    </row>
    <row r="18" spans="1:1" x14ac:dyDescent="0.25">
      <c r="A18" s="12">
        <v>1.8316019682886824</v>
      </c>
    </row>
    <row r="19" spans="1:1" x14ac:dyDescent="0.25">
      <c r="A19" s="12">
        <v>1E-4</v>
      </c>
    </row>
    <row r="20" spans="1:1" x14ac:dyDescent="0.25">
      <c r="A20" s="12">
        <v>3.8174630622954626</v>
      </c>
    </row>
    <row r="21" spans="1:1" x14ac:dyDescent="0.25">
      <c r="A21" s="12">
        <v>1E-4</v>
      </c>
    </row>
    <row r="22" spans="1:1" x14ac:dyDescent="0.25">
      <c r="A22" s="12">
        <v>7.4533493563180295</v>
      </c>
    </row>
    <row r="23" spans="1:1" x14ac:dyDescent="0.25">
      <c r="A23" s="12">
        <v>20.696568659839226</v>
      </c>
    </row>
    <row r="24" spans="1:1" x14ac:dyDescent="0.25">
      <c r="A24" s="12">
        <v>4.6163026936961957</v>
      </c>
    </row>
    <row r="25" spans="1:1" x14ac:dyDescent="0.25">
      <c r="A25" s="12">
        <v>1E-4</v>
      </c>
    </row>
    <row r="26" spans="1:1" x14ac:dyDescent="0.25">
      <c r="A26" s="12">
        <v>3.0551410441819273</v>
      </c>
    </row>
    <row r="27" spans="1:1" x14ac:dyDescent="0.25">
      <c r="A27" s="12">
        <v>31.559204628206167</v>
      </c>
    </row>
    <row r="28" spans="1:1" x14ac:dyDescent="0.25">
      <c r="A28" s="12">
        <v>108.92729786489323</v>
      </c>
    </row>
    <row r="29" spans="1:1" x14ac:dyDescent="0.25">
      <c r="A29" s="12">
        <v>1E-4</v>
      </c>
    </row>
    <row r="30" spans="1:1" x14ac:dyDescent="0.25">
      <c r="A30" s="12">
        <v>26.088554730755032</v>
      </c>
    </row>
    <row r="31" spans="1:1" x14ac:dyDescent="0.25">
      <c r="A31" s="12">
        <v>1E-4</v>
      </c>
    </row>
    <row r="32" spans="1:1" x14ac:dyDescent="0.25">
      <c r="A32" s="12">
        <v>20.74187213448803</v>
      </c>
    </row>
    <row r="33" spans="1:1" x14ac:dyDescent="0.25">
      <c r="A33" s="12">
        <v>16.659593021522685</v>
      </c>
    </row>
    <row r="34" spans="1:1" x14ac:dyDescent="0.25">
      <c r="A34" s="12">
        <v>9.6559010711140161</v>
      </c>
    </row>
    <row r="35" spans="1:1" x14ac:dyDescent="0.25">
      <c r="A35" s="12">
        <v>2.797632109864439</v>
      </c>
    </row>
    <row r="36" spans="1:1" x14ac:dyDescent="0.25">
      <c r="A36" s="12">
        <v>1E-4</v>
      </c>
    </row>
    <row r="37" spans="1:1" x14ac:dyDescent="0.25">
      <c r="A37" s="12">
        <v>1E-4</v>
      </c>
    </row>
    <row r="38" spans="1:1" x14ac:dyDescent="0.25">
      <c r="A38" s="12">
        <v>9.5375007771215419</v>
      </c>
    </row>
    <row r="39" spans="1:1" x14ac:dyDescent="0.25">
      <c r="A39" s="12">
        <v>51.676124795481549</v>
      </c>
    </row>
    <row r="40" spans="1:1" x14ac:dyDescent="0.25">
      <c r="A40" s="12">
        <v>22.686532867080835</v>
      </c>
    </row>
    <row r="41" spans="1:1" x14ac:dyDescent="0.25">
      <c r="A41" s="12">
        <v>4.392002707324024</v>
      </c>
    </row>
    <row r="42" spans="1:1" x14ac:dyDescent="0.25">
      <c r="A42" s="12">
        <v>1E-4</v>
      </c>
    </row>
    <row r="43" spans="1:1" x14ac:dyDescent="0.25">
      <c r="A43" s="12">
        <v>0.77534760935610425</v>
      </c>
    </row>
    <row r="44" spans="1:1" x14ac:dyDescent="0.25">
      <c r="A44" s="12">
        <v>1E-4</v>
      </c>
    </row>
    <row r="45" spans="1:1" x14ac:dyDescent="0.25">
      <c r="A45" s="12">
        <v>39.76808395133537</v>
      </c>
    </row>
    <row r="46" spans="1:1" x14ac:dyDescent="0.25">
      <c r="A46" s="12">
        <v>67.450034197387311</v>
      </c>
    </row>
    <row r="47" spans="1:1" x14ac:dyDescent="0.25">
      <c r="A47" s="12">
        <v>1E-4</v>
      </c>
    </row>
    <row r="48" spans="1:1" x14ac:dyDescent="0.25">
      <c r="A48" s="12">
        <v>1E-4</v>
      </c>
    </row>
    <row r="49" spans="1:1" x14ac:dyDescent="0.25">
      <c r="A49" s="12">
        <v>1E-4</v>
      </c>
    </row>
    <row r="50" spans="1:1" x14ac:dyDescent="0.25">
      <c r="A50" s="12">
        <v>47.105322025664897</v>
      </c>
    </row>
    <row r="51" spans="1:1" x14ac:dyDescent="0.25">
      <c r="A51" s="12">
        <v>5.4325385023898027</v>
      </c>
    </row>
    <row r="52" spans="1:1" x14ac:dyDescent="0.25">
      <c r="A52" s="12">
        <v>1E-4</v>
      </c>
    </row>
    <row r="53" spans="1:1" x14ac:dyDescent="0.25">
      <c r="A53" s="12">
        <v>41.930596977400342</v>
      </c>
    </row>
    <row r="54" spans="1:1" x14ac:dyDescent="0.25">
      <c r="A54" s="12">
        <v>1E-4</v>
      </c>
    </row>
    <row r="55" spans="1:1" x14ac:dyDescent="0.25">
      <c r="A55" s="12">
        <v>1E-4</v>
      </c>
    </row>
    <row r="56" spans="1:1" x14ac:dyDescent="0.25">
      <c r="A56" s="12">
        <v>1E-4</v>
      </c>
    </row>
    <row r="57" spans="1:1" x14ac:dyDescent="0.25">
      <c r="A57" s="12">
        <v>7.9086370537877562</v>
      </c>
    </row>
    <row r="58" spans="1:1" x14ac:dyDescent="0.25">
      <c r="A58" s="12">
        <v>68.379951181536569</v>
      </c>
    </row>
    <row r="59" spans="1:1" x14ac:dyDescent="0.25">
      <c r="A59" s="12">
        <v>1E-4</v>
      </c>
    </row>
    <row r="60" spans="1:1" x14ac:dyDescent="0.25">
      <c r="A60" s="12">
        <v>1E-4</v>
      </c>
    </row>
    <row r="61" spans="1:1" x14ac:dyDescent="0.25">
      <c r="A61" s="12">
        <v>1E-4</v>
      </c>
    </row>
    <row r="62" spans="1:1" x14ac:dyDescent="0.25">
      <c r="A62" s="12">
        <v>36.591963011733256</v>
      </c>
    </row>
    <row r="63" spans="1:1" x14ac:dyDescent="0.25">
      <c r="A63" s="12">
        <v>1E-4</v>
      </c>
    </row>
    <row r="64" spans="1:1" x14ac:dyDescent="0.25">
      <c r="A64" s="12">
        <v>11.493844205746225</v>
      </c>
    </row>
    <row r="65" spans="1:1" x14ac:dyDescent="0.25">
      <c r="A65" s="12">
        <v>41.526617375231055</v>
      </c>
    </row>
    <row r="66" spans="1:1" x14ac:dyDescent="0.25">
      <c r="A66" s="12">
        <v>30.120041345724545</v>
      </c>
    </row>
    <row r="67" spans="1:1" x14ac:dyDescent="0.25">
      <c r="A67" s="12">
        <v>49.528064764545071</v>
      </c>
    </row>
    <row r="68" spans="1:1" x14ac:dyDescent="0.25">
      <c r="A68" s="12">
        <v>1E-4</v>
      </c>
    </row>
    <row r="69" spans="1:1" x14ac:dyDescent="0.25">
      <c r="A69" s="12">
        <v>1E-4</v>
      </c>
    </row>
    <row r="70" spans="1:1" x14ac:dyDescent="0.25">
      <c r="A70" s="12">
        <v>8.8485096331291064</v>
      </c>
    </row>
    <row r="71" spans="1:1" x14ac:dyDescent="0.25">
      <c r="A71" s="12">
        <v>1E-4</v>
      </c>
    </row>
    <row r="72" spans="1:1" x14ac:dyDescent="0.25">
      <c r="A72" s="12">
        <v>9.0120633870137521</v>
      </c>
    </row>
    <row r="73" spans="1:1" x14ac:dyDescent="0.25">
      <c r="A73" s="12">
        <v>1E-4</v>
      </c>
    </row>
    <row r="74" spans="1:1" x14ac:dyDescent="0.25">
      <c r="A74" s="12">
        <v>32.315109144291732</v>
      </c>
    </row>
    <row r="75" spans="1:1" x14ac:dyDescent="0.25">
      <c r="A75" s="12">
        <v>0.35509564753715922</v>
      </c>
    </row>
    <row r="76" spans="1:1" x14ac:dyDescent="0.25">
      <c r="A76" s="12">
        <v>7.714688767413154E-2</v>
      </c>
    </row>
    <row r="77" spans="1:1" x14ac:dyDescent="0.25">
      <c r="A77" s="12">
        <v>1E-4</v>
      </c>
    </row>
    <row r="78" spans="1:1" x14ac:dyDescent="0.25">
      <c r="A78" s="12">
        <v>68.404066642780364</v>
      </c>
    </row>
    <row r="79" spans="1:1" x14ac:dyDescent="0.25">
      <c r="A79" s="12">
        <v>27.957146650007807</v>
      </c>
    </row>
    <row r="80" spans="1:1" x14ac:dyDescent="0.25">
      <c r="A80" s="12">
        <v>1E-4</v>
      </c>
    </row>
    <row r="81" spans="1:1" x14ac:dyDescent="0.25">
      <c r="A81" s="12">
        <v>1E-4</v>
      </c>
    </row>
    <row r="82" spans="1:1" x14ac:dyDescent="0.25">
      <c r="A82" s="12">
        <v>1E-4</v>
      </c>
    </row>
    <row r="83" spans="1:1" x14ac:dyDescent="0.25">
      <c r="A83" s="12">
        <v>1E-4</v>
      </c>
    </row>
    <row r="84" spans="1:1" x14ac:dyDescent="0.25">
      <c r="A84" s="12">
        <v>66.108178902978295</v>
      </c>
    </row>
    <row r="85" spans="1:1" x14ac:dyDescent="0.25">
      <c r="A85" s="12">
        <v>41.818946513581629</v>
      </c>
    </row>
    <row r="86" spans="1:1" x14ac:dyDescent="0.25">
      <c r="A86" s="12">
        <v>1.3874146531376987</v>
      </c>
    </row>
    <row r="87" spans="1:1" x14ac:dyDescent="0.25">
      <c r="A87" s="12">
        <v>51.73135947712418</v>
      </c>
    </row>
    <row r="88" spans="1:1" x14ac:dyDescent="0.25">
      <c r="A88" s="12">
        <v>48.338549992786035</v>
      </c>
    </row>
    <row r="89" spans="1:1" x14ac:dyDescent="0.25">
      <c r="A89" s="12">
        <v>47.648500905250458</v>
      </c>
    </row>
    <row r="90" spans="1:1" x14ac:dyDescent="0.25">
      <c r="A90" s="12">
        <v>50.743675273194775</v>
      </c>
    </row>
    <row r="91" spans="1:1" x14ac:dyDescent="0.25">
      <c r="A91" s="12">
        <v>7.5263580691642646</v>
      </c>
    </row>
    <row r="92" spans="1:1" x14ac:dyDescent="0.25">
      <c r="A92" s="12">
        <v>9.6379373790058072</v>
      </c>
    </row>
    <row r="93" spans="1:1" x14ac:dyDescent="0.25">
      <c r="A93" s="12">
        <v>14.879802694780402</v>
      </c>
    </row>
    <row r="94" spans="1:1" x14ac:dyDescent="0.25">
      <c r="A94" s="12">
        <v>1E-4</v>
      </c>
    </row>
    <row r="95" spans="1:1" x14ac:dyDescent="0.25">
      <c r="A95" s="12">
        <v>75.911209105151599</v>
      </c>
    </row>
    <row r="96" spans="1:1" x14ac:dyDescent="0.25">
      <c r="A96" s="12">
        <v>1E-4</v>
      </c>
    </row>
    <row r="97" spans="1:1" x14ac:dyDescent="0.25">
      <c r="A97" s="12">
        <v>1E-4</v>
      </c>
    </row>
    <row r="98" spans="1:1" x14ac:dyDescent="0.25">
      <c r="A98" s="12">
        <v>1E-4</v>
      </c>
    </row>
    <row r="99" spans="1:1" x14ac:dyDescent="0.25">
      <c r="A99" s="12">
        <v>5.2284076924524401</v>
      </c>
    </row>
    <row r="100" spans="1:1" x14ac:dyDescent="0.25">
      <c r="A100" s="12">
        <v>33.30123486818195</v>
      </c>
    </row>
    <row r="101" spans="1:1" x14ac:dyDescent="0.25">
      <c r="A101" s="12">
        <v>24.72902975073707</v>
      </c>
    </row>
    <row r="102" spans="1:1" x14ac:dyDescent="0.25">
      <c r="A102" s="12">
        <v>1E-4</v>
      </c>
    </row>
    <row r="103" spans="1:1" x14ac:dyDescent="0.25">
      <c r="A103" s="12">
        <v>29.128347884486232</v>
      </c>
    </row>
    <row r="104" spans="1:1" x14ac:dyDescent="0.25">
      <c r="A104" s="12">
        <v>35.589913310234323</v>
      </c>
    </row>
    <row r="105" spans="1:1" x14ac:dyDescent="0.25">
      <c r="A105" s="12">
        <v>3.8491143838978892</v>
      </c>
    </row>
    <row r="106" spans="1:1" x14ac:dyDescent="0.25">
      <c r="A106" s="12">
        <v>1E-4</v>
      </c>
    </row>
    <row r="107" spans="1:1" x14ac:dyDescent="0.25">
      <c r="A107" s="12">
        <v>1.0631526153346329</v>
      </c>
    </row>
    <row r="108" spans="1:1" x14ac:dyDescent="0.25">
      <c r="A108" s="12">
        <v>95.521617869373401</v>
      </c>
    </row>
    <row r="109" spans="1:1" x14ac:dyDescent="0.25">
      <c r="A109" s="12">
        <v>1.7121690235041063</v>
      </c>
    </row>
    <row r="110" spans="1:1" x14ac:dyDescent="0.25">
      <c r="A110" s="12">
        <v>1E-4</v>
      </c>
    </row>
    <row r="111" spans="1:1" x14ac:dyDescent="0.25">
      <c r="A111" s="12">
        <v>1E-4</v>
      </c>
    </row>
    <row r="112" spans="1:1" x14ac:dyDescent="0.25">
      <c r="A112" s="12">
        <v>19.022725309012358</v>
      </c>
    </row>
    <row r="113" spans="1:1" x14ac:dyDescent="0.25">
      <c r="A113" s="12">
        <v>5.5009259434856821</v>
      </c>
    </row>
    <row r="114" spans="1:1" x14ac:dyDescent="0.25">
      <c r="A114" s="12">
        <v>30.780639890192493</v>
      </c>
    </row>
    <row r="115" spans="1:1" x14ac:dyDescent="0.25">
      <c r="A115" s="12">
        <v>1E-4</v>
      </c>
    </row>
    <row r="116" spans="1:1" x14ac:dyDescent="0.25">
      <c r="A116" s="12">
        <v>3.3444239290989661</v>
      </c>
    </row>
    <row r="117" spans="1:1" x14ac:dyDescent="0.25">
      <c r="A117" s="12">
        <v>1E-4</v>
      </c>
    </row>
    <row r="118" spans="1:1" x14ac:dyDescent="0.25">
      <c r="A118" s="12">
        <v>1E-4</v>
      </c>
    </row>
    <row r="119" spans="1:1" x14ac:dyDescent="0.25">
      <c r="A119" s="12">
        <v>69.193841171637089</v>
      </c>
    </row>
    <row r="120" spans="1:1" x14ac:dyDescent="0.25">
      <c r="A120" s="12">
        <v>0.3366510538641686</v>
      </c>
    </row>
    <row r="121" spans="1:1" x14ac:dyDescent="0.25">
      <c r="A121" s="12">
        <v>21.578416266495253</v>
      </c>
    </row>
    <row r="122" spans="1:1" x14ac:dyDescent="0.25">
      <c r="A122" s="12">
        <v>1E-4</v>
      </c>
    </row>
    <row r="123" spans="1:1" x14ac:dyDescent="0.25">
      <c r="A123" s="12">
        <v>1E-4</v>
      </c>
    </row>
    <row r="124" spans="1:1" x14ac:dyDescent="0.25">
      <c r="A124" s="12">
        <v>13.582703313253012</v>
      </c>
    </row>
    <row r="125" spans="1:1" x14ac:dyDescent="0.25">
      <c r="A125" s="12">
        <v>2.194202611138655</v>
      </c>
    </row>
    <row r="126" spans="1:1" x14ac:dyDescent="0.25">
      <c r="A126" s="12">
        <v>1E-4</v>
      </c>
    </row>
    <row r="127" spans="1:1" x14ac:dyDescent="0.25">
      <c r="A127" s="12">
        <v>6.4372019230769224</v>
      </c>
    </row>
    <row r="128" spans="1:1" x14ac:dyDescent="0.25">
      <c r="A128" s="12">
        <v>24.588065701203281</v>
      </c>
    </row>
    <row r="129" spans="1:1" x14ac:dyDescent="0.25">
      <c r="A129" s="12">
        <v>56.019057927054817</v>
      </c>
    </row>
    <row r="130" spans="1:1" x14ac:dyDescent="0.25">
      <c r="A130" s="12">
        <v>0.11576324532260884</v>
      </c>
    </row>
    <row r="131" spans="1:1" x14ac:dyDescent="0.25">
      <c r="A131" s="12">
        <v>3.8607722083716047</v>
      </c>
    </row>
    <row r="132" spans="1:1" x14ac:dyDescent="0.25">
      <c r="A132" s="12">
        <v>1E-4</v>
      </c>
    </row>
    <row r="133" spans="1:1" x14ac:dyDescent="0.25">
      <c r="A133" s="12">
        <v>41.655040194510768</v>
      </c>
    </row>
    <row r="134" spans="1:1" x14ac:dyDescent="0.25">
      <c r="A134" s="12">
        <v>12.908767776256187</v>
      </c>
    </row>
    <row r="135" spans="1:1" x14ac:dyDescent="0.25">
      <c r="A135" s="12">
        <v>44.461854997933791</v>
      </c>
    </row>
    <row r="136" spans="1:1" x14ac:dyDescent="0.25">
      <c r="A136" s="12">
        <v>1E-4</v>
      </c>
    </row>
    <row r="137" spans="1:1" x14ac:dyDescent="0.25">
      <c r="A137" s="12">
        <v>52.966809957063994</v>
      </c>
    </row>
    <row r="138" spans="1:1" x14ac:dyDescent="0.25">
      <c r="A138" s="12">
        <v>47.69857410243322</v>
      </c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Outliers</vt:lpstr>
      <vt:lpstr>Máximo e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Chaves</dc:creator>
  <cp:lastModifiedBy>Marcelo Santos Chaves</cp:lastModifiedBy>
  <dcterms:created xsi:type="dcterms:W3CDTF">2023-01-15T22:38:16Z</dcterms:created>
  <dcterms:modified xsi:type="dcterms:W3CDTF">2024-02-14T20:13:50Z</dcterms:modified>
</cp:coreProperties>
</file>