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7\"/>
    </mc:Choice>
  </mc:AlternateContent>
  <xr:revisionPtr revIDLastSave="0" documentId="13_ncr:1_{5D1FA429-481C-472D-895F-37D7B2B88963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ndica. 01" sheetId="1" r:id="rId1"/>
    <sheet name="Indica. 02" sheetId="2" r:id="rId2"/>
    <sheet name="Indica. 03" sheetId="4" r:id="rId3"/>
  </sheets>
  <definedNames>
    <definedName name="_xlnm._FilterDatabase" localSheetId="0" hidden="1">'Indica. 01'!$A$3:$J$160</definedName>
    <definedName name="_xlnm._FilterDatabase" localSheetId="2" hidden="1">'Indica. 03'!$A$3:$I$160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4" l="1"/>
  <c r="N17" i="1"/>
  <c r="M18" i="4"/>
  <c r="M19" i="4"/>
  <c r="M20" i="4" s="1"/>
  <c r="M22" i="4" l="1"/>
  <c r="M21" i="4"/>
  <c r="J28" i="4"/>
  <c r="J34" i="4"/>
  <c r="J36" i="4"/>
  <c r="J39" i="4"/>
  <c r="J40" i="4"/>
  <c r="J52" i="4"/>
  <c r="J58" i="4"/>
  <c r="J60" i="4"/>
  <c r="J63" i="4"/>
  <c r="J64" i="4"/>
  <c r="J76" i="4"/>
  <c r="J82" i="4"/>
  <c r="J84" i="4"/>
  <c r="J87" i="4"/>
  <c r="J88" i="4"/>
  <c r="J100" i="4"/>
  <c r="J106" i="4"/>
  <c r="J108" i="4"/>
  <c r="J111" i="4"/>
  <c r="J112" i="4"/>
  <c r="J123" i="4"/>
  <c r="J124" i="4"/>
  <c r="J130" i="4"/>
  <c r="J132" i="4"/>
  <c r="J135" i="4"/>
  <c r="J136" i="4"/>
  <c r="J147" i="4"/>
  <c r="J148" i="4"/>
  <c r="J154" i="4"/>
  <c r="J156" i="4"/>
  <c r="J159" i="4"/>
  <c r="J160" i="4"/>
  <c r="N19" i="2"/>
  <c r="N18" i="2"/>
  <c r="N20" i="2" s="1"/>
  <c r="N17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N19" i="1"/>
  <c r="N1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J42" i="4" l="1"/>
  <c r="J153" i="4"/>
  <c r="J129" i="4"/>
  <c r="J105" i="4"/>
  <c r="J81" i="4"/>
  <c r="J57" i="4"/>
  <c r="J33" i="4"/>
  <c r="J150" i="4"/>
  <c r="J126" i="4"/>
  <c r="J102" i="4"/>
  <c r="J78" i="4"/>
  <c r="J54" i="4"/>
  <c r="J30" i="4"/>
  <c r="J99" i="4"/>
  <c r="J75" i="4"/>
  <c r="J51" i="4"/>
  <c r="J26" i="4"/>
  <c r="J144" i="4"/>
  <c r="J120" i="4"/>
  <c r="J96" i="4"/>
  <c r="J72" i="4"/>
  <c r="J48" i="4"/>
  <c r="J23" i="4"/>
  <c r="J142" i="4"/>
  <c r="J118" i="4"/>
  <c r="J94" i="4"/>
  <c r="J70" i="4"/>
  <c r="J46" i="4"/>
  <c r="J21" i="4"/>
  <c r="J141" i="4"/>
  <c r="J117" i="4"/>
  <c r="J93" i="4"/>
  <c r="J69" i="4"/>
  <c r="J45" i="4"/>
  <c r="J20" i="4"/>
  <c r="J138" i="4"/>
  <c r="J114" i="4"/>
  <c r="J90" i="4"/>
  <c r="J66" i="4"/>
  <c r="J27" i="4"/>
  <c r="J158" i="4"/>
  <c r="J146" i="4"/>
  <c r="J134" i="4"/>
  <c r="J122" i="4"/>
  <c r="J110" i="4"/>
  <c r="J98" i="4"/>
  <c r="J86" i="4"/>
  <c r="J74" i="4"/>
  <c r="J62" i="4"/>
  <c r="J50" i="4"/>
  <c r="J38" i="4"/>
  <c r="J25" i="4"/>
  <c r="J157" i="4"/>
  <c r="J145" i="4"/>
  <c r="J133" i="4"/>
  <c r="J121" i="4"/>
  <c r="J109" i="4"/>
  <c r="J97" i="4"/>
  <c r="J85" i="4"/>
  <c r="J73" i="4"/>
  <c r="J61" i="4"/>
  <c r="J49" i="4"/>
  <c r="J37" i="4"/>
  <c r="J24" i="4"/>
  <c r="J155" i="4"/>
  <c r="J143" i="4"/>
  <c r="J131" i="4"/>
  <c r="J119" i="4"/>
  <c r="J107" i="4"/>
  <c r="J95" i="4"/>
  <c r="J83" i="4"/>
  <c r="J71" i="4"/>
  <c r="J59" i="4"/>
  <c r="J47" i="4"/>
  <c r="J35" i="4"/>
  <c r="J22" i="4"/>
  <c r="J152" i="4"/>
  <c r="J140" i="4"/>
  <c r="J128" i="4"/>
  <c r="J116" i="4"/>
  <c r="J104" i="4"/>
  <c r="J92" i="4"/>
  <c r="J80" i="4"/>
  <c r="J68" i="4"/>
  <c r="J56" i="4"/>
  <c r="J44" i="4"/>
  <c r="J32" i="4"/>
  <c r="J19" i="4"/>
  <c r="J151" i="4"/>
  <c r="J139" i="4"/>
  <c r="J127" i="4"/>
  <c r="J115" i="4"/>
  <c r="J103" i="4"/>
  <c r="J91" i="4"/>
  <c r="J79" i="4"/>
  <c r="J67" i="4"/>
  <c r="J55" i="4"/>
  <c r="J43" i="4"/>
  <c r="J31" i="4"/>
  <c r="J18" i="4"/>
  <c r="J149" i="4"/>
  <c r="J137" i="4"/>
  <c r="J125" i="4"/>
  <c r="J113" i="4"/>
  <c r="J101" i="4"/>
  <c r="J89" i="4"/>
  <c r="J77" i="4"/>
  <c r="J65" i="4"/>
  <c r="J53" i="4"/>
  <c r="J41" i="4"/>
  <c r="J29" i="4"/>
  <c r="J17" i="4"/>
  <c r="N20" i="1"/>
  <c r="N22" i="2"/>
  <c r="N21" i="2"/>
  <c r="N22" i="1" l="1"/>
  <c r="N21" i="1"/>
</calcChain>
</file>

<file path=xl/sharedStrings.xml><?xml version="1.0" encoding="utf-8"?>
<sst xmlns="http://schemas.openxmlformats.org/spreadsheetml/2006/main" count="951" uniqueCount="190">
  <si>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</si>
  <si>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</si>
  <si>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</si>
  <si>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</si>
  <si>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</si>
  <si>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</si>
  <si>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</si>
  <si>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</si>
  <si>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</si>
  <si>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</si>
  <si>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</si>
  <si>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</si>
  <si>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</si>
  <si>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</si>
  <si>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</si>
  <si>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</si>
  <si>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</si>
  <si>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</si>
  <si>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</si>
  <si>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</si>
  <si>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</si>
  <si>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</si>
  <si>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</si>
  <si>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</si>
  <si>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</si>
  <si>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</si>
  <si>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</si>
  <si>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</si>
  <si>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</si>
  <si>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</si>
  <si>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</si>
  <si>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</si>
  <si>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</si>
  <si>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</si>
  <si>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</si>
  <si>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</si>
  <si>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</si>
  <si>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</si>
  <si>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</si>
  <si>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</si>
  <si>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</si>
  <si>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</si>
  <si>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</si>
  <si>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</si>
  <si>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</si>
  <si>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</si>
  <si>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</si>
  <si>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</si>
  <si>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</si>
  <si>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</si>
  <si>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</si>
  <si>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</si>
  <si>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</si>
  <si>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</si>
  <si>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</si>
  <si>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</si>
  <si>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</si>
  <si>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</si>
  <si>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</si>
  <si>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</si>
  <si>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</si>
  <si>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</si>
  <si>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</si>
  <si>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</si>
  <si>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</si>
  <si>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</si>
  <si>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</si>
  <si>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</si>
  <si>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</si>
  <si>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</si>
  <si>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</si>
  <si>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</si>
  <si>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</si>
  <si>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</si>
  <si>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</si>
  <si>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</si>
  <si>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</si>
  <si>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</si>
  <si>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</si>
  <si>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</si>
  <si>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</si>
  <si>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</si>
  <si>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</si>
  <si>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</si>
  <si>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</si>
  <si>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</si>
  <si>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</si>
  <si>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</si>
  <si>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</si>
  <si>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</si>
  <si>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</si>
  <si>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</si>
  <si>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</si>
  <si>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</si>
  <si>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</si>
  <si>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</si>
  <si>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</si>
  <si>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</si>
  <si>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</si>
  <si>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</si>
  <si>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</si>
  <si>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</si>
  <si>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</si>
  <si>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</si>
  <si>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</si>
  <si>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</si>
  <si>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</si>
  <si>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</si>
  <si>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</si>
  <si>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</si>
  <si>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</si>
  <si>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</si>
  <si>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</si>
  <si>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</si>
  <si>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</si>
  <si>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</si>
  <si>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</si>
  <si>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</si>
  <si>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</si>
  <si>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</si>
  <si>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</si>
  <si>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</si>
  <si>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</si>
  <si>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</si>
  <si>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</si>
  <si>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</si>
  <si>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</si>
  <si>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</si>
  <si>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</si>
  <si>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</si>
  <si>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</si>
  <si>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</si>
  <si>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</si>
  <si>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</si>
  <si>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</si>
  <si>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</si>
  <si>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</si>
  <si>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</si>
  <si>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</si>
  <si>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</si>
  <si>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</si>
  <si>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</si>
  <si>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</si>
  <si>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</si>
  <si>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</si>
  <si>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</si>
  <si>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</si>
  <si>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</si>
  <si>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</si>
  <si>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</si>
  <si>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</si>
  <si>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</si>
  <si>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</si>
  <si>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</si>
  <si>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</si>
  <si>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</si>
  <si>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</si>
  <si>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</si>
  <si>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</si>
  <si>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</si>
  <si>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</si>
  <si>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</si>
  <si>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</si>
  <si>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</si>
  <si>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</si>
  <si>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</si>
  <si>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</si>
  <si>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</si>
  <si>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</si>
  <si>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</si>
  <si>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</si>
  <si>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</si>
  <si>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</si>
  <si>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Participação de fontes renováveis na geração de energia elétrica</t>
  </si>
  <si>
    <t>Fonte 01: https://dadosabertos.aneel.gov.br/dataset/siga-sistema-de-informacoes-de-geracao-da-aneel/resource/11ec447d-698d-4ab8-977f-b424d5deee6a?inner_span=True</t>
  </si>
  <si>
    <t>Fonte 02: https://app.powerbi.com/view?r=eyJrIjoiNjc4OGYyYjQtYWM2ZC00YjllLWJlYmEtYzdkNTQ1MTc1NjM2IiwidCI6IjQwZDZmOWI4LWVjYTctNDZhMi05MmQ0LWVhNGU5YzAxNzBlMSIsImMiOjR9</t>
  </si>
  <si>
    <t>Obs.: a base do SIGA/ANEEL não dispõem de dados anteriores a 01/12/2022, até a data de extração dos dados (13/12/2022).</t>
  </si>
  <si>
    <t>Capacidade instalada a partir de fontes renováveis per capita</t>
  </si>
  <si>
    <t>Energia elétrica per capita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</si>
  <si>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</si>
  <si>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</si>
  <si>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</si>
  <si>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</si>
  <si>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</si>
  <si>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</si>
  <si>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</si>
  <si>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</si>
  <si>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</si>
  <si>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https://www.mme.gov.br/SIEBRASIL/default.aspx</t>
  </si>
  <si>
    <t>Fonte 01: https://fapespa.pa.gov.br/sistemas/anuario2023/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</si>
</sst>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166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workbookViewId="0">
      <selection activeCell="S15" sqref="S15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10" width="9.140625" style="2"/>
    <col min="11" max="11" width="12.42578125" style="2" bestFit="1" customWidth="1"/>
    <col min="12" max="16384" width="9.140625" style="2"/>
  </cols>
  <sheetData>
    <row r="1" spans="1:16" x14ac:dyDescent="0.2">
      <c r="A1" s="1" t="s">
        <v>173</v>
      </c>
    </row>
    <row r="3" spans="1:16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>
        <v>2022</v>
      </c>
      <c r="K3" s="4" t="s">
        <v>179</v>
      </c>
    </row>
    <row r="4" spans="1:16" x14ac:dyDescent="0.2">
      <c r="A4" s="3"/>
      <c r="B4" s="3"/>
      <c r="C4" s="3"/>
      <c r="D4" s="5" t="s">
        <v>4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10">
        <v>98.378257274050625</v>
      </c>
      <c r="M4" s="6" t="s">
        <v>180</v>
      </c>
      <c r="N4" s="8">
        <v>100</v>
      </c>
      <c r="P4" s="9" t="s">
        <v>176</v>
      </c>
    </row>
    <row r="5" spans="1:16" x14ac:dyDescent="0.2">
      <c r="A5" s="3"/>
      <c r="B5" s="3"/>
      <c r="C5" s="3"/>
      <c r="D5" s="5" t="s">
        <v>5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10">
        <v>0</v>
      </c>
    </row>
    <row r="6" spans="1:16" x14ac:dyDescent="0.2">
      <c r="A6" s="3"/>
      <c r="B6" s="3"/>
      <c r="C6" s="3"/>
      <c r="D6" s="5" t="s">
        <v>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10">
        <v>43.084579895385609</v>
      </c>
    </row>
    <row r="7" spans="1:16" x14ac:dyDescent="0.2">
      <c r="A7" s="3"/>
      <c r="B7" s="3"/>
      <c r="C7" s="3"/>
      <c r="D7" s="5" t="s">
        <v>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10">
        <v>0</v>
      </c>
      <c r="P7" s="2" t="s">
        <v>188</v>
      </c>
    </row>
    <row r="8" spans="1:16" x14ac:dyDescent="0.2">
      <c r="A8" s="3"/>
      <c r="B8" s="3"/>
      <c r="C8" s="3"/>
      <c r="D8" s="5" t="s">
        <v>8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10">
        <v>12.18268918267834</v>
      </c>
    </row>
    <row r="9" spans="1:16" x14ac:dyDescent="0.2">
      <c r="A9" s="3"/>
      <c r="B9" s="3"/>
      <c r="C9" s="3"/>
      <c r="D9" s="5" t="s">
        <v>9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10">
        <v>52.705551651440615</v>
      </c>
    </row>
    <row r="10" spans="1:16" x14ac:dyDescent="0.2">
      <c r="A10" s="3"/>
      <c r="B10" s="3"/>
      <c r="C10" s="3"/>
      <c r="D10" s="5" t="s">
        <v>10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10">
        <v>100</v>
      </c>
    </row>
    <row r="11" spans="1:16" x14ac:dyDescent="0.2">
      <c r="A11" s="3"/>
      <c r="B11" s="3"/>
      <c r="C11" s="3"/>
      <c r="D11" s="5" t="s">
        <v>11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10">
        <v>19.682369735902927</v>
      </c>
    </row>
    <row r="12" spans="1:16" x14ac:dyDescent="0.2">
      <c r="A12" s="3"/>
      <c r="B12" s="3"/>
      <c r="C12" s="3"/>
      <c r="D12" s="5" t="s">
        <v>12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0">
        <v>0</v>
      </c>
    </row>
    <row r="13" spans="1:16" x14ac:dyDescent="0.2">
      <c r="A13" s="3"/>
      <c r="B13" s="3"/>
      <c r="C13" s="3"/>
      <c r="D13" s="5" t="s">
        <v>13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0">
        <v>88.847270737763566</v>
      </c>
    </row>
    <row r="14" spans="1:16" x14ac:dyDescent="0.2">
      <c r="A14" s="3"/>
      <c r="B14" s="3"/>
      <c r="C14" s="3"/>
      <c r="D14" s="5" t="s">
        <v>14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10">
        <v>99.224693307077928</v>
      </c>
    </row>
    <row r="15" spans="1:16" x14ac:dyDescent="0.2">
      <c r="A15" s="3"/>
      <c r="B15" s="3"/>
      <c r="C15" s="3"/>
      <c r="D15" s="5" t="s">
        <v>15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10">
        <v>4.2440108274234003</v>
      </c>
      <c r="M15" s="9" t="s">
        <v>181</v>
      </c>
    </row>
    <row r="16" spans="1:16" x14ac:dyDescent="0.2">
      <c r="A16" s="3"/>
      <c r="B16" s="3"/>
      <c r="C16" s="3"/>
      <c r="D16" s="5" t="s">
        <v>16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10">
        <v>99.927909230974393</v>
      </c>
    </row>
    <row r="17" spans="1:14" x14ac:dyDescent="0.2">
      <c r="A17" s="6">
        <v>1500107</v>
      </c>
      <c r="B17" s="6">
        <v>150010</v>
      </c>
      <c r="C17" s="2" t="s">
        <v>17</v>
      </c>
      <c r="D17" s="7" t="s">
        <v>18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10">
        <v>0</v>
      </c>
      <c r="K17" s="6" t="str">
        <f>IF(AND(J17&lt;$M$21,J17&gt;$M$22),"Normal","Outliers")</f>
        <v>Outliers</v>
      </c>
      <c r="M17" s="2" t="s">
        <v>182</v>
      </c>
      <c r="N17" s="10">
        <f>AVERAGE(J17:J160)</f>
        <v>13.29411591838852</v>
      </c>
    </row>
    <row r="18" spans="1:14" x14ac:dyDescent="0.2">
      <c r="A18" s="6">
        <v>1500131</v>
      </c>
      <c r="B18" s="6">
        <v>150013</v>
      </c>
      <c r="C18" s="2" t="s">
        <v>19</v>
      </c>
      <c r="D18" s="7" t="s">
        <v>20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10">
        <v>0</v>
      </c>
      <c r="K18" s="6" t="str">
        <f t="shared" ref="K18:K81" si="0">IF(AND(J18&lt;$M$21,J18&gt;$M$22),"Normal","Outliers")</f>
        <v>Outliers</v>
      </c>
      <c r="M18" s="2" t="s">
        <v>183</v>
      </c>
      <c r="N18" s="10">
        <f>_xlfn.QUARTILE.EXC(J17:J160,1)</f>
        <v>0</v>
      </c>
    </row>
    <row r="19" spans="1:14" x14ac:dyDescent="0.2">
      <c r="A19" s="6">
        <v>1500206</v>
      </c>
      <c r="B19" s="6">
        <v>150020</v>
      </c>
      <c r="C19" s="2" t="s">
        <v>17</v>
      </c>
      <c r="D19" s="7" t="s">
        <v>21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10">
        <v>100</v>
      </c>
      <c r="K19" s="6" t="str">
        <f t="shared" si="0"/>
        <v>Outliers</v>
      </c>
      <c r="M19" s="2" t="s">
        <v>184</v>
      </c>
      <c r="N19" s="10">
        <f>_xlfn.QUARTILE.EXC(J17:J160,3)</f>
        <v>0</v>
      </c>
    </row>
    <row r="20" spans="1:14" x14ac:dyDescent="0.2">
      <c r="A20" s="6">
        <v>1500305</v>
      </c>
      <c r="B20" s="6">
        <v>150030</v>
      </c>
      <c r="C20" s="2" t="s">
        <v>22</v>
      </c>
      <c r="D20" s="7" t="s">
        <v>23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10">
        <v>0</v>
      </c>
      <c r="K20" s="6" t="str">
        <f t="shared" si="0"/>
        <v>Outliers</v>
      </c>
      <c r="M20" s="2" t="s">
        <v>185</v>
      </c>
      <c r="N20" s="10">
        <f>N19-N18</f>
        <v>0</v>
      </c>
    </row>
    <row r="21" spans="1:14" x14ac:dyDescent="0.2">
      <c r="A21" s="6">
        <v>1500347</v>
      </c>
      <c r="B21" s="6">
        <v>150034</v>
      </c>
      <c r="C21" s="2" t="s">
        <v>24</v>
      </c>
      <c r="D21" s="7" t="s">
        <v>25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10">
        <v>0</v>
      </c>
      <c r="K21" s="6" t="str">
        <f t="shared" si="0"/>
        <v>Outliers</v>
      </c>
      <c r="M21" s="2" t="s">
        <v>186</v>
      </c>
      <c r="N21" s="10">
        <f>N17+1.5*N20</f>
        <v>13.29411591838852</v>
      </c>
    </row>
    <row r="22" spans="1:14" x14ac:dyDescent="0.2">
      <c r="A22" s="6">
        <v>1500404</v>
      </c>
      <c r="B22" s="6">
        <v>150040</v>
      </c>
      <c r="C22" s="2" t="s">
        <v>26</v>
      </c>
      <c r="D22" s="7" t="s">
        <v>27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10">
        <v>0</v>
      </c>
      <c r="K22" s="6" t="str">
        <f t="shared" si="0"/>
        <v>Outliers</v>
      </c>
      <c r="M22" s="2" t="s">
        <v>187</v>
      </c>
      <c r="N22" s="10">
        <f>N17-1.5*N20</f>
        <v>13.29411591838852</v>
      </c>
    </row>
    <row r="23" spans="1:14" x14ac:dyDescent="0.2">
      <c r="A23" s="6">
        <v>1500503</v>
      </c>
      <c r="B23" s="6">
        <v>150050</v>
      </c>
      <c r="C23" s="2" t="s">
        <v>26</v>
      </c>
      <c r="D23" s="7" t="s">
        <v>28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10">
        <v>72.848454023353895</v>
      </c>
      <c r="K23" s="6" t="str">
        <f t="shared" si="0"/>
        <v>Outliers</v>
      </c>
    </row>
    <row r="24" spans="1:14" x14ac:dyDescent="0.2">
      <c r="A24" s="6">
        <v>1500602</v>
      </c>
      <c r="B24" s="6">
        <v>150060</v>
      </c>
      <c r="C24" s="2" t="s">
        <v>29</v>
      </c>
      <c r="D24" s="7" t="s">
        <v>30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10">
        <v>99.601593625498012</v>
      </c>
      <c r="K24" s="6" t="str">
        <f t="shared" si="0"/>
        <v>Outliers</v>
      </c>
    </row>
    <row r="25" spans="1:14" x14ac:dyDescent="0.2">
      <c r="A25" s="6">
        <v>1500701</v>
      </c>
      <c r="B25" s="6">
        <v>150070</v>
      </c>
      <c r="C25" s="2" t="s">
        <v>22</v>
      </c>
      <c r="D25" s="7" t="s">
        <v>31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10">
        <v>0</v>
      </c>
      <c r="K25" s="6" t="str">
        <f t="shared" si="0"/>
        <v>Outliers</v>
      </c>
    </row>
    <row r="26" spans="1:14" x14ac:dyDescent="0.2">
      <c r="A26" s="6">
        <v>1500800</v>
      </c>
      <c r="B26" s="6">
        <v>150080</v>
      </c>
      <c r="C26" s="2" t="s">
        <v>32</v>
      </c>
      <c r="D26" s="7" t="s">
        <v>33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10">
        <v>4.6413673468203731</v>
      </c>
      <c r="K26" s="6" t="str">
        <f t="shared" si="0"/>
        <v>Outliers</v>
      </c>
    </row>
    <row r="27" spans="1:14" x14ac:dyDescent="0.2">
      <c r="A27" s="6">
        <v>1500859</v>
      </c>
      <c r="B27" s="6">
        <v>150085</v>
      </c>
      <c r="C27" s="2" t="s">
        <v>29</v>
      </c>
      <c r="D27" s="7" t="s">
        <v>34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10">
        <v>0</v>
      </c>
      <c r="K27" s="6" t="str">
        <f t="shared" si="0"/>
        <v>Outliers</v>
      </c>
    </row>
    <row r="28" spans="1:14" x14ac:dyDescent="0.2">
      <c r="A28" s="6">
        <v>1500909</v>
      </c>
      <c r="B28" s="6">
        <v>150090</v>
      </c>
      <c r="C28" s="2" t="s">
        <v>35</v>
      </c>
      <c r="D28" s="7" t="s">
        <v>36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10">
        <v>0</v>
      </c>
      <c r="K28" s="6" t="str">
        <f t="shared" si="0"/>
        <v>Outliers</v>
      </c>
    </row>
    <row r="29" spans="1:14" x14ac:dyDescent="0.2">
      <c r="A29" s="6">
        <v>1500958</v>
      </c>
      <c r="B29" s="6">
        <v>150095</v>
      </c>
      <c r="C29" s="2" t="s">
        <v>19</v>
      </c>
      <c r="D29" s="7" t="s">
        <v>37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10">
        <v>0</v>
      </c>
      <c r="K29" s="6" t="str">
        <f t="shared" si="0"/>
        <v>Outliers</v>
      </c>
    </row>
    <row r="30" spans="1:14" x14ac:dyDescent="0.2">
      <c r="A30" s="6">
        <v>1501006</v>
      </c>
      <c r="B30" s="6">
        <v>150100</v>
      </c>
      <c r="C30" s="2" t="s">
        <v>38</v>
      </c>
      <c r="D30" s="7" t="s">
        <v>39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10">
        <v>0</v>
      </c>
      <c r="K30" s="6" t="str">
        <f t="shared" si="0"/>
        <v>Outliers</v>
      </c>
    </row>
    <row r="31" spans="1:14" x14ac:dyDescent="0.2">
      <c r="A31" s="6">
        <v>1501105</v>
      </c>
      <c r="B31" s="6">
        <v>150110</v>
      </c>
      <c r="C31" s="2" t="s">
        <v>22</v>
      </c>
      <c r="D31" s="7" t="s">
        <v>40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10">
        <v>0</v>
      </c>
      <c r="K31" s="6" t="str">
        <f t="shared" si="0"/>
        <v>Outliers</v>
      </c>
    </row>
    <row r="32" spans="1:14" x14ac:dyDescent="0.2">
      <c r="A32" s="6">
        <v>1501204</v>
      </c>
      <c r="B32" s="6">
        <v>150120</v>
      </c>
      <c r="C32" s="2" t="s">
        <v>17</v>
      </c>
      <c r="D32" s="7" t="s">
        <v>41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10">
        <v>0</v>
      </c>
      <c r="K32" s="6" t="str">
        <f t="shared" si="0"/>
        <v>Outliers</v>
      </c>
    </row>
    <row r="33" spans="1:11" x14ac:dyDescent="0.2">
      <c r="A33" s="6">
        <v>1501253</v>
      </c>
      <c r="B33" s="6">
        <v>150125</v>
      </c>
      <c r="C33" s="2" t="s">
        <v>24</v>
      </c>
      <c r="D33" s="7" t="s">
        <v>42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10">
        <v>0</v>
      </c>
      <c r="K33" s="6" t="str">
        <f t="shared" si="0"/>
        <v>Outliers</v>
      </c>
    </row>
    <row r="34" spans="1:11" x14ac:dyDescent="0.2">
      <c r="A34" s="6">
        <v>1501303</v>
      </c>
      <c r="B34" s="6">
        <v>150130</v>
      </c>
      <c r="C34" s="2" t="s">
        <v>17</v>
      </c>
      <c r="D34" s="7" t="s">
        <v>43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10">
        <v>0</v>
      </c>
      <c r="K34" s="6" t="str">
        <f t="shared" si="0"/>
        <v>Outliers</v>
      </c>
    </row>
    <row r="35" spans="1:11" x14ac:dyDescent="0.2">
      <c r="A35" s="6">
        <v>1501402</v>
      </c>
      <c r="B35" s="6">
        <v>150140</v>
      </c>
      <c r="C35" s="2" t="s">
        <v>32</v>
      </c>
      <c r="D35" s="7" t="s">
        <v>44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10">
        <v>10.923340380484859</v>
      </c>
      <c r="K35" s="6" t="str">
        <f t="shared" si="0"/>
        <v>Outliers</v>
      </c>
    </row>
    <row r="36" spans="1:11" x14ac:dyDescent="0.2">
      <c r="A36" s="6">
        <v>1501451</v>
      </c>
      <c r="B36" s="6">
        <v>150145</v>
      </c>
      <c r="C36" s="2" t="s">
        <v>26</v>
      </c>
      <c r="D36" s="7" t="s">
        <v>45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10">
        <v>100</v>
      </c>
      <c r="K36" s="6" t="str">
        <f t="shared" si="0"/>
        <v>Outliers</v>
      </c>
    </row>
    <row r="37" spans="1:11" x14ac:dyDescent="0.2">
      <c r="A37" s="6">
        <v>1501501</v>
      </c>
      <c r="B37" s="6">
        <v>150150</v>
      </c>
      <c r="C37" s="2" t="s">
        <v>32</v>
      </c>
      <c r="D37" s="7" t="s">
        <v>46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10">
        <v>0</v>
      </c>
      <c r="K37" s="6" t="str">
        <f t="shared" si="0"/>
        <v>Outliers</v>
      </c>
    </row>
    <row r="38" spans="1:11" x14ac:dyDescent="0.2">
      <c r="A38" s="6">
        <v>1501576</v>
      </c>
      <c r="B38" s="6">
        <v>150157</v>
      </c>
      <c r="C38" s="2" t="s">
        <v>47</v>
      </c>
      <c r="D38" s="7" t="s">
        <v>48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10">
        <v>0</v>
      </c>
      <c r="K38" s="6" t="str">
        <f t="shared" si="0"/>
        <v>Outliers</v>
      </c>
    </row>
    <row r="39" spans="1:11" x14ac:dyDescent="0.2">
      <c r="A39" s="6">
        <v>1501600</v>
      </c>
      <c r="B39" s="6">
        <v>150160</v>
      </c>
      <c r="C39" s="2" t="s">
        <v>35</v>
      </c>
      <c r="D39" s="7" t="s">
        <v>49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10">
        <v>0</v>
      </c>
      <c r="K39" s="6" t="str">
        <f t="shared" si="0"/>
        <v>Outliers</v>
      </c>
    </row>
    <row r="40" spans="1:11" x14ac:dyDescent="0.2">
      <c r="A40" s="6">
        <v>1501709</v>
      </c>
      <c r="B40" s="6">
        <v>150170</v>
      </c>
      <c r="C40" s="2" t="s">
        <v>35</v>
      </c>
      <c r="D40" s="7" t="s">
        <v>50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10">
        <v>0</v>
      </c>
      <c r="K40" s="6" t="str">
        <f t="shared" si="0"/>
        <v>Outliers</v>
      </c>
    </row>
    <row r="41" spans="1:11" x14ac:dyDescent="0.2">
      <c r="A41" s="6">
        <v>1501725</v>
      </c>
      <c r="B41" s="6">
        <v>150172</v>
      </c>
      <c r="C41" s="2" t="s">
        <v>29</v>
      </c>
      <c r="D41" s="7" t="s">
        <v>51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10">
        <v>0</v>
      </c>
      <c r="K41" s="6" t="str">
        <f t="shared" si="0"/>
        <v>Outliers</v>
      </c>
    </row>
    <row r="42" spans="1:11" x14ac:dyDescent="0.2">
      <c r="A42" s="6">
        <v>1501758</v>
      </c>
      <c r="B42" s="6">
        <v>150175</v>
      </c>
      <c r="C42" s="2" t="s">
        <v>47</v>
      </c>
      <c r="D42" s="7" t="s">
        <v>52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10">
        <v>0</v>
      </c>
      <c r="K42" s="6" t="str">
        <f t="shared" si="0"/>
        <v>Outliers</v>
      </c>
    </row>
    <row r="43" spans="1:11" x14ac:dyDescent="0.2">
      <c r="A43" s="6">
        <v>1501782</v>
      </c>
      <c r="B43" s="6">
        <v>150178</v>
      </c>
      <c r="C43" s="2" t="s">
        <v>53</v>
      </c>
      <c r="D43" s="7" t="s">
        <v>54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10">
        <v>0</v>
      </c>
      <c r="K43" s="6" t="str">
        <f t="shared" si="0"/>
        <v>Outliers</v>
      </c>
    </row>
    <row r="44" spans="1:11" x14ac:dyDescent="0.2">
      <c r="A44" s="6">
        <v>1501808</v>
      </c>
      <c r="B44" s="6">
        <v>150180</v>
      </c>
      <c r="C44" s="2" t="s">
        <v>22</v>
      </c>
      <c r="D44" s="7" t="s">
        <v>55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10">
        <v>100</v>
      </c>
      <c r="K44" s="6" t="str">
        <f t="shared" si="0"/>
        <v>Outliers</v>
      </c>
    </row>
    <row r="45" spans="1:11" x14ac:dyDescent="0.2">
      <c r="A45" s="6">
        <v>1501907</v>
      </c>
      <c r="B45" s="6">
        <v>150190</v>
      </c>
      <c r="C45" s="2" t="s">
        <v>19</v>
      </c>
      <c r="D45" s="7" t="s">
        <v>56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10">
        <v>0</v>
      </c>
      <c r="K45" s="6" t="str">
        <f t="shared" si="0"/>
        <v>Outliers</v>
      </c>
    </row>
    <row r="46" spans="1:11" x14ac:dyDescent="0.2">
      <c r="A46" s="6">
        <v>1502004</v>
      </c>
      <c r="B46" s="6">
        <v>150200</v>
      </c>
      <c r="C46" s="2" t="s">
        <v>22</v>
      </c>
      <c r="D46" s="7" t="s">
        <v>57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10">
        <v>0</v>
      </c>
      <c r="K46" s="6" t="str">
        <f t="shared" si="0"/>
        <v>Outliers</v>
      </c>
    </row>
    <row r="47" spans="1:11" x14ac:dyDescent="0.2">
      <c r="A47" s="6">
        <v>1501956</v>
      </c>
      <c r="B47" s="6">
        <v>150195</v>
      </c>
      <c r="C47" s="2" t="s">
        <v>35</v>
      </c>
      <c r="D47" s="7" t="s">
        <v>58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10">
        <v>0</v>
      </c>
      <c r="K47" s="6" t="str">
        <f t="shared" si="0"/>
        <v>Outliers</v>
      </c>
    </row>
    <row r="48" spans="1:11" x14ac:dyDescent="0.2">
      <c r="A48" s="6">
        <v>1502103</v>
      </c>
      <c r="B48" s="6">
        <v>150210</v>
      </c>
      <c r="C48" s="2" t="s">
        <v>17</v>
      </c>
      <c r="D48" s="7" t="s">
        <v>59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10">
        <v>0</v>
      </c>
      <c r="K48" s="6" t="str">
        <f t="shared" si="0"/>
        <v>Outliers</v>
      </c>
    </row>
    <row r="49" spans="1:11" x14ac:dyDescent="0.2">
      <c r="A49" s="6">
        <v>1502152</v>
      </c>
      <c r="B49" s="6">
        <v>150215</v>
      </c>
      <c r="C49" s="2" t="s">
        <v>47</v>
      </c>
      <c r="D49" s="7" t="s">
        <v>60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10">
        <v>0</v>
      </c>
      <c r="K49" s="6" t="str">
        <f t="shared" si="0"/>
        <v>Outliers</v>
      </c>
    </row>
    <row r="50" spans="1:11" x14ac:dyDescent="0.2">
      <c r="A50" s="6">
        <v>1502202</v>
      </c>
      <c r="B50" s="6">
        <v>150220</v>
      </c>
      <c r="C50" s="2" t="s">
        <v>35</v>
      </c>
      <c r="D50" s="7" t="s">
        <v>61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10">
        <v>0</v>
      </c>
      <c r="K50" s="6" t="str">
        <f t="shared" si="0"/>
        <v>Outliers</v>
      </c>
    </row>
    <row r="51" spans="1:11" x14ac:dyDescent="0.2">
      <c r="A51" s="6">
        <v>1502301</v>
      </c>
      <c r="B51" s="6">
        <v>150230</v>
      </c>
      <c r="C51" s="2" t="s">
        <v>19</v>
      </c>
      <c r="D51" s="7" t="s">
        <v>62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10">
        <v>0</v>
      </c>
      <c r="K51" s="6" t="str">
        <f t="shared" si="0"/>
        <v>Outliers</v>
      </c>
    </row>
    <row r="52" spans="1:11" x14ac:dyDescent="0.2">
      <c r="A52" s="6">
        <v>1502400</v>
      </c>
      <c r="B52" s="6">
        <v>150240</v>
      </c>
      <c r="C52" s="2" t="s">
        <v>63</v>
      </c>
      <c r="D52" s="7" t="s">
        <v>64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10">
        <v>55.637982195845694</v>
      </c>
      <c r="K52" s="6" t="str">
        <f t="shared" si="0"/>
        <v>Outliers</v>
      </c>
    </row>
    <row r="53" spans="1:11" x14ac:dyDescent="0.2">
      <c r="A53" s="6">
        <v>1502509</v>
      </c>
      <c r="B53" s="6">
        <v>150250</v>
      </c>
      <c r="C53" s="2" t="s">
        <v>22</v>
      </c>
      <c r="D53" s="7" t="s">
        <v>65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10">
        <v>0</v>
      </c>
      <c r="K53" s="6" t="str">
        <f t="shared" si="0"/>
        <v>Outliers</v>
      </c>
    </row>
    <row r="54" spans="1:11" x14ac:dyDescent="0.2">
      <c r="A54" s="6">
        <v>1502608</v>
      </c>
      <c r="B54" s="6">
        <v>150260</v>
      </c>
      <c r="C54" s="2" t="s">
        <v>63</v>
      </c>
      <c r="D54" s="7" t="s">
        <v>66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10">
        <v>0</v>
      </c>
      <c r="K54" s="6" t="str">
        <f t="shared" si="0"/>
        <v>Outliers</v>
      </c>
    </row>
    <row r="55" spans="1:11" x14ac:dyDescent="0.2">
      <c r="A55" s="6">
        <v>1502707</v>
      </c>
      <c r="B55" s="6">
        <v>150270</v>
      </c>
      <c r="C55" s="2" t="s">
        <v>24</v>
      </c>
      <c r="D55" s="7" t="s">
        <v>67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10">
        <v>0</v>
      </c>
      <c r="K55" s="6" t="str">
        <f t="shared" si="0"/>
        <v>Outliers</v>
      </c>
    </row>
    <row r="56" spans="1:11" x14ac:dyDescent="0.2">
      <c r="A56" s="6">
        <v>1502756</v>
      </c>
      <c r="B56" s="6">
        <v>150275</v>
      </c>
      <c r="C56" s="2" t="s">
        <v>19</v>
      </c>
      <c r="D56" s="7" t="s">
        <v>68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10">
        <v>0</v>
      </c>
      <c r="K56" s="6" t="str">
        <f t="shared" si="0"/>
        <v>Outliers</v>
      </c>
    </row>
    <row r="57" spans="1:11" x14ac:dyDescent="0.2">
      <c r="A57" s="6">
        <v>1502764</v>
      </c>
      <c r="B57" s="6">
        <v>150276</v>
      </c>
      <c r="C57" s="2" t="s">
        <v>24</v>
      </c>
      <c r="D57" s="7" t="s">
        <v>69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10">
        <v>0</v>
      </c>
      <c r="K57" s="6" t="str">
        <f t="shared" si="0"/>
        <v>Outliers</v>
      </c>
    </row>
    <row r="58" spans="1:11" x14ac:dyDescent="0.2">
      <c r="A58" s="6">
        <v>1502772</v>
      </c>
      <c r="B58" s="6">
        <v>150277</v>
      </c>
      <c r="C58" s="2" t="s">
        <v>47</v>
      </c>
      <c r="D58" s="7" t="s">
        <v>70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10">
        <v>0</v>
      </c>
      <c r="K58" s="6" t="str">
        <f t="shared" si="0"/>
        <v>Outliers</v>
      </c>
    </row>
    <row r="59" spans="1:11" x14ac:dyDescent="0.2">
      <c r="A59" s="6">
        <v>1502806</v>
      </c>
      <c r="B59" s="6">
        <v>150280</v>
      </c>
      <c r="C59" s="2" t="s">
        <v>22</v>
      </c>
      <c r="D59" s="7" t="s">
        <v>71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10">
        <v>100</v>
      </c>
      <c r="K59" s="6" t="str">
        <f t="shared" si="0"/>
        <v>Outliers</v>
      </c>
    </row>
    <row r="60" spans="1:11" x14ac:dyDescent="0.2">
      <c r="A60" s="6">
        <v>1502855</v>
      </c>
      <c r="B60" s="6">
        <v>150285</v>
      </c>
      <c r="C60" s="2" t="s">
        <v>26</v>
      </c>
      <c r="D60" s="7" t="s">
        <v>72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10">
        <v>0</v>
      </c>
      <c r="K60" s="6" t="str">
        <f t="shared" si="0"/>
        <v>Outliers</v>
      </c>
    </row>
    <row r="61" spans="1:11" x14ac:dyDescent="0.2">
      <c r="A61" s="6">
        <v>1502905</v>
      </c>
      <c r="B61" s="6">
        <v>150290</v>
      </c>
      <c r="C61" s="2" t="s">
        <v>63</v>
      </c>
      <c r="D61" s="7" t="s">
        <v>73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10">
        <v>0</v>
      </c>
      <c r="K61" s="6" t="str">
        <f t="shared" si="0"/>
        <v>Outliers</v>
      </c>
    </row>
    <row r="62" spans="1:11" x14ac:dyDescent="0.2">
      <c r="A62" s="6">
        <v>1502939</v>
      </c>
      <c r="B62" s="6">
        <v>150293</v>
      </c>
      <c r="C62" s="2" t="s">
        <v>19</v>
      </c>
      <c r="D62" s="7" t="s">
        <v>74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10">
        <v>100</v>
      </c>
      <c r="K62" s="6" t="str">
        <f t="shared" si="0"/>
        <v>Outliers</v>
      </c>
    </row>
    <row r="63" spans="1:11" x14ac:dyDescent="0.2">
      <c r="A63" s="6">
        <v>1502954</v>
      </c>
      <c r="B63" s="6">
        <v>150295</v>
      </c>
      <c r="C63" s="2" t="s">
        <v>47</v>
      </c>
      <c r="D63" s="7" t="s">
        <v>75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10">
        <v>0</v>
      </c>
      <c r="K63" s="6" t="str">
        <f t="shared" si="0"/>
        <v>Outliers</v>
      </c>
    </row>
    <row r="64" spans="1:11" x14ac:dyDescent="0.2">
      <c r="A64" s="6">
        <v>1503002</v>
      </c>
      <c r="B64" s="6">
        <v>150300</v>
      </c>
      <c r="C64" s="2" t="s">
        <v>26</v>
      </c>
      <c r="D64" s="7" t="s">
        <v>76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10">
        <v>0</v>
      </c>
      <c r="K64" s="6" t="str">
        <f t="shared" si="0"/>
        <v>Outliers</v>
      </c>
    </row>
    <row r="65" spans="1:11" x14ac:dyDescent="0.2">
      <c r="A65" s="6">
        <v>1503044</v>
      </c>
      <c r="B65" s="6">
        <v>150304</v>
      </c>
      <c r="C65" s="2" t="s">
        <v>24</v>
      </c>
      <c r="D65" s="7" t="s">
        <v>77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10">
        <v>0</v>
      </c>
      <c r="K65" s="6" t="str">
        <f t="shared" si="0"/>
        <v>Outliers</v>
      </c>
    </row>
    <row r="66" spans="1:11" x14ac:dyDescent="0.2">
      <c r="A66" s="6">
        <v>1503077</v>
      </c>
      <c r="B66" s="6">
        <v>150307</v>
      </c>
      <c r="C66" s="2" t="s">
        <v>19</v>
      </c>
      <c r="D66" s="7" t="s">
        <v>78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10">
        <v>0</v>
      </c>
      <c r="K66" s="6" t="str">
        <f t="shared" si="0"/>
        <v>Outliers</v>
      </c>
    </row>
    <row r="67" spans="1:11" x14ac:dyDescent="0.2">
      <c r="A67" s="6">
        <v>1503093</v>
      </c>
      <c r="B67" s="6">
        <v>150309</v>
      </c>
      <c r="C67" s="2" t="s">
        <v>53</v>
      </c>
      <c r="D67" s="7" t="s">
        <v>79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10">
        <v>0</v>
      </c>
      <c r="K67" s="6" t="str">
        <f t="shared" si="0"/>
        <v>Outliers</v>
      </c>
    </row>
    <row r="68" spans="1:11" x14ac:dyDescent="0.2">
      <c r="A68" s="6">
        <v>1503101</v>
      </c>
      <c r="B68" s="6">
        <v>150310</v>
      </c>
      <c r="C68" s="2" t="s">
        <v>22</v>
      </c>
      <c r="D68" s="7" t="s">
        <v>80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10">
        <v>0</v>
      </c>
      <c r="K68" s="6" t="str">
        <f t="shared" si="0"/>
        <v>Outliers</v>
      </c>
    </row>
    <row r="69" spans="1:11" x14ac:dyDescent="0.2">
      <c r="A69" s="6">
        <v>1503200</v>
      </c>
      <c r="B69" s="6">
        <v>150320</v>
      </c>
      <c r="C69" s="2" t="s">
        <v>63</v>
      </c>
      <c r="D69" s="7" t="s">
        <v>81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10">
        <v>0</v>
      </c>
      <c r="K69" s="6" t="str">
        <f t="shared" si="0"/>
        <v>Outliers</v>
      </c>
    </row>
    <row r="70" spans="1:11" x14ac:dyDescent="0.2">
      <c r="A70" s="6">
        <v>1503309</v>
      </c>
      <c r="B70" s="6">
        <v>150330</v>
      </c>
      <c r="C70" s="2" t="s">
        <v>17</v>
      </c>
      <c r="D70" s="7" t="s">
        <v>82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10">
        <v>100</v>
      </c>
      <c r="K70" s="6" t="str">
        <f t="shared" si="0"/>
        <v>Outliers</v>
      </c>
    </row>
    <row r="71" spans="1:11" x14ac:dyDescent="0.2">
      <c r="A71" s="6">
        <v>1503408</v>
      </c>
      <c r="B71" s="6">
        <v>150340</v>
      </c>
      <c r="C71" s="2" t="s">
        <v>63</v>
      </c>
      <c r="D71" s="7" t="s">
        <v>83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10">
        <v>0</v>
      </c>
      <c r="K71" s="6" t="str">
        <f t="shared" si="0"/>
        <v>Outliers</v>
      </c>
    </row>
    <row r="72" spans="1:11" x14ac:dyDescent="0.2">
      <c r="A72" s="6">
        <v>1503457</v>
      </c>
      <c r="B72" s="6">
        <v>150345</v>
      </c>
      <c r="C72" s="2" t="s">
        <v>19</v>
      </c>
      <c r="D72" s="7" t="s">
        <v>84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10">
        <v>0</v>
      </c>
      <c r="K72" s="6" t="str">
        <f t="shared" si="0"/>
        <v>Outliers</v>
      </c>
    </row>
    <row r="73" spans="1:11" x14ac:dyDescent="0.2">
      <c r="A73" s="6">
        <v>1503507</v>
      </c>
      <c r="B73" s="6">
        <v>150350</v>
      </c>
      <c r="C73" s="2" t="s">
        <v>19</v>
      </c>
      <c r="D73" s="7" t="s">
        <v>85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10">
        <v>0</v>
      </c>
      <c r="K73" s="6" t="str">
        <f t="shared" si="0"/>
        <v>Outliers</v>
      </c>
    </row>
    <row r="74" spans="1:11" x14ac:dyDescent="0.2">
      <c r="A74" s="6">
        <v>1503606</v>
      </c>
      <c r="B74" s="6">
        <v>150360</v>
      </c>
      <c r="C74" s="2" t="s">
        <v>38</v>
      </c>
      <c r="D74" s="7" t="s">
        <v>86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10">
        <v>0</v>
      </c>
      <c r="K74" s="6" t="str">
        <f t="shared" si="0"/>
        <v>Outliers</v>
      </c>
    </row>
    <row r="75" spans="1:11" x14ac:dyDescent="0.2">
      <c r="A75" s="6">
        <v>1503705</v>
      </c>
      <c r="B75" s="6">
        <v>150370</v>
      </c>
      <c r="C75" s="2" t="s">
        <v>53</v>
      </c>
      <c r="D75" s="7" t="s">
        <v>87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10">
        <v>0</v>
      </c>
      <c r="K75" s="6" t="str">
        <f t="shared" si="0"/>
        <v>Outliers</v>
      </c>
    </row>
    <row r="76" spans="1:11" x14ac:dyDescent="0.2">
      <c r="A76" s="6">
        <v>1503754</v>
      </c>
      <c r="B76" s="6">
        <v>150375</v>
      </c>
      <c r="C76" s="2" t="s">
        <v>38</v>
      </c>
      <c r="D76" s="7" t="s">
        <v>88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10">
        <v>99.848946668505306</v>
      </c>
      <c r="K76" s="6" t="str">
        <f t="shared" si="0"/>
        <v>Outliers</v>
      </c>
    </row>
    <row r="77" spans="1:11" x14ac:dyDescent="0.2">
      <c r="A77" s="6">
        <v>1503804</v>
      </c>
      <c r="B77" s="6">
        <v>150380</v>
      </c>
      <c r="C77" s="2" t="s">
        <v>53</v>
      </c>
      <c r="D77" s="7" t="s">
        <v>89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10">
        <v>0</v>
      </c>
      <c r="K77" s="6" t="str">
        <f t="shared" si="0"/>
        <v>Outliers</v>
      </c>
    </row>
    <row r="78" spans="1:11" x14ac:dyDescent="0.2">
      <c r="A78" s="6">
        <v>1503903</v>
      </c>
      <c r="B78" s="6">
        <v>150390</v>
      </c>
      <c r="C78" s="2" t="s">
        <v>26</v>
      </c>
      <c r="D78" s="7" t="s">
        <v>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10">
        <v>0</v>
      </c>
      <c r="K78" s="6" t="str">
        <f t="shared" si="0"/>
        <v>Outliers</v>
      </c>
    </row>
    <row r="79" spans="1:11" x14ac:dyDescent="0.2">
      <c r="A79" s="6">
        <v>1504000</v>
      </c>
      <c r="B79" s="6">
        <v>150400</v>
      </c>
      <c r="C79" s="2" t="s">
        <v>17</v>
      </c>
      <c r="D79" s="7" t="s">
        <v>91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10">
        <v>0</v>
      </c>
      <c r="K79" s="6" t="str">
        <f t="shared" si="0"/>
        <v>Outliers</v>
      </c>
    </row>
    <row r="80" spans="1:11" x14ac:dyDescent="0.2">
      <c r="A80" s="6">
        <v>1504059</v>
      </c>
      <c r="B80" s="6">
        <v>150405</v>
      </c>
      <c r="C80" s="2" t="s">
        <v>19</v>
      </c>
      <c r="D80" s="7" t="s">
        <v>92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10">
        <v>0</v>
      </c>
      <c r="K80" s="6" t="str">
        <f t="shared" si="0"/>
        <v>Outliers</v>
      </c>
    </row>
    <row r="81" spans="1:11" x14ac:dyDescent="0.2">
      <c r="A81" s="6">
        <v>1504109</v>
      </c>
      <c r="B81" s="6">
        <v>150410</v>
      </c>
      <c r="C81" s="2" t="s">
        <v>63</v>
      </c>
      <c r="D81" s="7" t="s">
        <v>93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10">
        <v>0</v>
      </c>
      <c r="K81" s="6" t="str">
        <f t="shared" si="0"/>
        <v>Outliers</v>
      </c>
    </row>
    <row r="82" spans="1:11" x14ac:dyDescent="0.2">
      <c r="A82" s="6">
        <v>1504208</v>
      </c>
      <c r="B82" s="6">
        <v>150420</v>
      </c>
      <c r="C82" s="2" t="s">
        <v>47</v>
      </c>
      <c r="D82" s="7" t="s">
        <v>94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10">
        <v>0</v>
      </c>
      <c r="K82" s="6" t="str">
        <f t="shared" ref="K82:K145" si="1">IF(AND(J82&lt;$M$21,J82&gt;$M$22),"Normal","Outliers")</f>
        <v>Outliers</v>
      </c>
    </row>
    <row r="83" spans="1:11" x14ac:dyDescent="0.2">
      <c r="A83" s="6">
        <v>1504307</v>
      </c>
      <c r="B83" s="6">
        <v>150430</v>
      </c>
      <c r="C83" s="2" t="s">
        <v>63</v>
      </c>
      <c r="D83" s="7" t="s">
        <v>95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10">
        <v>0</v>
      </c>
      <c r="K83" s="6" t="str">
        <f t="shared" si="1"/>
        <v>Outliers</v>
      </c>
    </row>
    <row r="84" spans="1:11" x14ac:dyDescent="0.2">
      <c r="A84" s="6">
        <v>1504406</v>
      </c>
      <c r="B84" s="6">
        <v>150440</v>
      </c>
      <c r="C84" s="2" t="s">
        <v>63</v>
      </c>
      <c r="D84" s="7" t="s">
        <v>96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10">
        <v>0</v>
      </c>
      <c r="K84" s="6" t="str">
        <f t="shared" si="1"/>
        <v>Outliers</v>
      </c>
    </row>
    <row r="85" spans="1:11" x14ac:dyDescent="0.2">
      <c r="A85" s="6">
        <v>1504422</v>
      </c>
      <c r="B85" s="6">
        <v>150442</v>
      </c>
      <c r="C85" s="2" t="s">
        <v>32</v>
      </c>
      <c r="D85" s="7" t="s">
        <v>97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10">
        <v>100</v>
      </c>
      <c r="K85" s="6" t="str">
        <f t="shared" si="1"/>
        <v>Outliers</v>
      </c>
    </row>
    <row r="86" spans="1:11" x14ac:dyDescent="0.2">
      <c r="A86" s="6">
        <v>1504455</v>
      </c>
      <c r="B86" s="6">
        <v>150445</v>
      </c>
      <c r="C86" s="2" t="s">
        <v>29</v>
      </c>
      <c r="D86" s="7" t="s">
        <v>98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10">
        <v>0</v>
      </c>
      <c r="K86" s="6" t="str">
        <f t="shared" si="1"/>
        <v>Outliers</v>
      </c>
    </row>
    <row r="87" spans="1:11" x14ac:dyDescent="0.2">
      <c r="A87" s="6">
        <v>1504505</v>
      </c>
      <c r="B87" s="6">
        <v>150450</v>
      </c>
      <c r="C87" s="2" t="s">
        <v>22</v>
      </c>
      <c r="D87" s="7" t="s">
        <v>99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10">
        <v>58.285052143684823</v>
      </c>
      <c r="K87" s="6" t="str">
        <f t="shared" si="1"/>
        <v>Outliers</v>
      </c>
    </row>
    <row r="88" spans="1:1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10">
        <v>0</v>
      </c>
      <c r="K88" s="6" t="str">
        <f t="shared" si="1"/>
        <v>Outliers</v>
      </c>
    </row>
    <row r="89" spans="1:1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10">
        <v>0</v>
      </c>
      <c r="K89" s="6" t="str">
        <f t="shared" si="1"/>
        <v>Outliers</v>
      </c>
    </row>
    <row r="90" spans="1:1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10">
        <v>0</v>
      </c>
      <c r="K90" s="6" t="str">
        <f t="shared" si="1"/>
        <v>Outliers</v>
      </c>
    </row>
    <row r="91" spans="1:1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10">
        <v>0</v>
      </c>
      <c r="K91" s="6" t="str">
        <f t="shared" si="1"/>
        <v>Outliers</v>
      </c>
    </row>
    <row r="92" spans="1:1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10">
        <v>0</v>
      </c>
      <c r="K92" s="6" t="str">
        <f t="shared" si="1"/>
        <v>Outliers</v>
      </c>
    </row>
    <row r="93" spans="1:1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10">
        <v>0</v>
      </c>
      <c r="K93" s="6" t="str">
        <f t="shared" si="1"/>
        <v>Outliers</v>
      </c>
    </row>
    <row r="94" spans="1:1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10">
        <v>0</v>
      </c>
      <c r="K94" s="6" t="str">
        <f t="shared" si="1"/>
        <v>Outliers</v>
      </c>
    </row>
    <row r="95" spans="1:1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10">
        <v>0</v>
      </c>
      <c r="K95" s="6" t="str">
        <f t="shared" si="1"/>
        <v>Outliers</v>
      </c>
    </row>
    <row r="96" spans="1:1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10">
        <v>82.151589242053788</v>
      </c>
      <c r="K96" s="6" t="str">
        <f t="shared" si="1"/>
        <v>Outliers</v>
      </c>
    </row>
    <row r="97" spans="1:1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10">
        <v>0</v>
      </c>
      <c r="K97" s="6" t="str">
        <f t="shared" si="1"/>
        <v>Outliers</v>
      </c>
    </row>
    <row r="98" spans="1:1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10">
        <v>0</v>
      </c>
      <c r="K98" s="6" t="str">
        <f t="shared" si="1"/>
        <v>Outliers</v>
      </c>
    </row>
    <row r="99" spans="1:1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10">
        <v>0</v>
      </c>
      <c r="K99" s="6" t="str">
        <f t="shared" si="1"/>
        <v>Outliers</v>
      </c>
    </row>
    <row r="100" spans="1:1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10">
        <v>0</v>
      </c>
      <c r="K100" s="6" t="str">
        <f t="shared" si="1"/>
        <v>Outliers</v>
      </c>
    </row>
    <row r="101" spans="1:1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10">
        <v>0</v>
      </c>
      <c r="K101" s="6" t="str">
        <f t="shared" si="1"/>
        <v>Outliers</v>
      </c>
    </row>
    <row r="102" spans="1:1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10">
        <v>0</v>
      </c>
      <c r="K102" s="6" t="str">
        <f t="shared" si="1"/>
        <v>Outliers</v>
      </c>
    </row>
    <row r="103" spans="1:1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10">
        <v>0</v>
      </c>
      <c r="K103" s="6" t="str">
        <f t="shared" si="1"/>
        <v>Outliers</v>
      </c>
    </row>
    <row r="104" spans="1:1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  <c r="J104" s="10">
        <v>0</v>
      </c>
      <c r="K104" s="6" t="str">
        <f t="shared" si="1"/>
        <v>Outliers</v>
      </c>
    </row>
    <row r="105" spans="1:1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10">
        <v>94.860813704496778</v>
      </c>
      <c r="K105" s="6" t="str">
        <f t="shared" si="1"/>
        <v>Outliers</v>
      </c>
    </row>
    <row r="106" spans="1:1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10">
        <v>0</v>
      </c>
      <c r="K106" s="6" t="str">
        <f t="shared" si="1"/>
        <v>Outliers</v>
      </c>
    </row>
    <row r="107" spans="1:1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10">
        <v>0</v>
      </c>
      <c r="K107" s="6" t="str">
        <f t="shared" si="1"/>
        <v>Outliers</v>
      </c>
    </row>
    <row r="108" spans="1:1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10">
        <v>0</v>
      </c>
      <c r="K108" s="6" t="str">
        <f t="shared" si="1"/>
        <v>Outliers</v>
      </c>
    </row>
    <row r="109" spans="1:1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10">
        <v>0</v>
      </c>
      <c r="K109" s="6" t="str">
        <f t="shared" si="1"/>
        <v>Outliers</v>
      </c>
    </row>
    <row r="110" spans="1:1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10">
        <v>0</v>
      </c>
      <c r="K110" s="6" t="str">
        <f t="shared" si="1"/>
        <v>Outliers</v>
      </c>
    </row>
    <row r="111" spans="1:1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10">
        <v>0</v>
      </c>
      <c r="K111" s="6" t="str">
        <f t="shared" si="1"/>
        <v>Outliers</v>
      </c>
    </row>
    <row r="112" spans="1:1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10">
        <v>100</v>
      </c>
      <c r="K112" s="6" t="str">
        <f t="shared" si="1"/>
        <v>Outliers</v>
      </c>
    </row>
    <row r="113" spans="1:1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10">
        <v>22.677437968840159</v>
      </c>
      <c r="K113" s="6" t="str">
        <f t="shared" si="1"/>
        <v>Outliers</v>
      </c>
    </row>
    <row r="114" spans="1:1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10">
        <v>29.222520107238601</v>
      </c>
      <c r="K114" s="6" t="str">
        <f t="shared" si="1"/>
        <v>Outliers</v>
      </c>
    </row>
    <row r="115" spans="1:1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10">
        <v>0</v>
      </c>
      <c r="K115" s="6" t="str">
        <f t="shared" si="1"/>
        <v>Outliers</v>
      </c>
    </row>
    <row r="116" spans="1:1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10">
        <v>0</v>
      </c>
      <c r="K116" s="6" t="str">
        <f t="shared" si="1"/>
        <v>Outliers</v>
      </c>
    </row>
    <row r="117" spans="1:1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10">
        <v>0</v>
      </c>
      <c r="K117" s="6" t="str">
        <f t="shared" si="1"/>
        <v>Outliers</v>
      </c>
    </row>
    <row r="118" spans="1:1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10">
        <v>0</v>
      </c>
      <c r="K118" s="6" t="str">
        <f t="shared" si="1"/>
        <v>Outliers</v>
      </c>
    </row>
    <row r="119" spans="1:1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10">
        <v>0</v>
      </c>
      <c r="K119" s="6" t="str">
        <f t="shared" si="1"/>
        <v>Outliers</v>
      </c>
    </row>
    <row r="120" spans="1:1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10">
        <v>0</v>
      </c>
      <c r="K120" s="6" t="str">
        <f t="shared" si="1"/>
        <v>Outliers</v>
      </c>
    </row>
    <row r="121" spans="1:1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10">
        <v>0</v>
      </c>
      <c r="K121" s="6" t="str">
        <f t="shared" si="1"/>
        <v>Outliers</v>
      </c>
    </row>
    <row r="122" spans="1:1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10">
        <v>0</v>
      </c>
      <c r="K122" s="6" t="str">
        <f t="shared" si="1"/>
        <v>Outliers</v>
      </c>
    </row>
    <row r="123" spans="1:1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10">
        <v>0</v>
      </c>
      <c r="K123" s="6" t="str">
        <f t="shared" si="1"/>
        <v>Outliers</v>
      </c>
    </row>
    <row r="124" spans="1:1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10">
        <v>0</v>
      </c>
      <c r="K124" s="6" t="str">
        <f t="shared" si="1"/>
        <v>Outliers</v>
      </c>
    </row>
    <row r="125" spans="1:1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10">
        <v>0</v>
      </c>
      <c r="K125" s="6" t="str">
        <f t="shared" si="1"/>
        <v>Outliers</v>
      </c>
    </row>
    <row r="126" spans="1:1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10">
        <v>0</v>
      </c>
      <c r="K126" s="6" t="str">
        <f t="shared" si="1"/>
        <v>Outliers</v>
      </c>
    </row>
    <row r="127" spans="1:1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10">
        <v>0</v>
      </c>
      <c r="K127" s="6" t="str">
        <f t="shared" si="1"/>
        <v>Outliers</v>
      </c>
    </row>
    <row r="128" spans="1:1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10">
        <v>0</v>
      </c>
      <c r="K128" s="6" t="str">
        <f t="shared" si="1"/>
        <v>Outliers</v>
      </c>
    </row>
    <row r="129" spans="1:1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10">
        <v>0</v>
      </c>
      <c r="K129" s="6" t="str">
        <f t="shared" si="1"/>
        <v>Outliers</v>
      </c>
    </row>
    <row r="130" spans="1:1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10">
        <v>98.782383216631032</v>
      </c>
      <c r="K130" s="6" t="str">
        <f t="shared" si="1"/>
        <v>Outliers</v>
      </c>
    </row>
    <row r="131" spans="1:1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10">
        <v>0</v>
      </c>
      <c r="K131" s="6" t="str">
        <f t="shared" si="1"/>
        <v>Outliers</v>
      </c>
    </row>
    <row r="132" spans="1:1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10">
        <v>0</v>
      </c>
      <c r="K132" s="6" t="str">
        <f t="shared" si="1"/>
        <v>Outliers</v>
      </c>
    </row>
    <row r="133" spans="1:1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10">
        <v>0</v>
      </c>
      <c r="K133" s="6" t="str">
        <f t="shared" si="1"/>
        <v>Outliers</v>
      </c>
    </row>
    <row r="134" spans="1:1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10">
        <v>0</v>
      </c>
      <c r="K134" s="6" t="str">
        <f t="shared" si="1"/>
        <v>Outliers</v>
      </c>
    </row>
    <row r="135" spans="1:1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10">
        <v>0</v>
      </c>
      <c r="K135" s="6" t="str">
        <f t="shared" si="1"/>
        <v>Outliers</v>
      </c>
    </row>
    <row r="136" spans="1:1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10">
        <v>0</v>
      </c>
      <c r="K136" s="6" t="str">
        <f t="shared" si="1"/>
        <v>Outliers</v>
      </c>
    </row>
    <row r="137" spans="1:1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10">
        <v>0</v>
      </c>
      <c r="K137" s="6" t="str">
        <f t="shared" si="1"/>
        <v>Outliers</v>
      </c>
    </row>
    <row r="138" spans="1:1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10">
        <v>0</v>
      </c>
      <c r="K138" s="6" t="str">
        <f t="shared" si="1"/>
        <v>Outliers</v>
      </c>
    </row>
    <row r="139" spans="1:1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10">
        <v>0</v>
      </c>
      <c r="K139" s="6" t="str">
        <f t="shared" si="1"/>
        <v>Outliers</v>
      </c>
    </row>
    <row r="140" spans="1:1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10">
        <v>0</v>
      </c>
      <c r="K140" s="6" t="str">
        <f t="shared" si="1"/>
        <v>Outliers</v>
      </c>
    </row>
    <row r="141" spans="1:1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10">
        <v>0</v>
      </c>
      <c r="K141" s="6" t="str">
        <f t="shared" si="1"/>
        <v>Outliers</v>
      </c>
    </row>
    <row r="142" spans="1:1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10">
        <v>0</v>
      </c>
      <c r="K142" s="6" t="str">
        <f t="shared" si="1"/>
        <v>Outliers</v>
      </c>
    </row>
    <row r="143" spans="1:1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10">
        <v>0</v>
      </c>
      <c r="K143" s="6" t="str">
        <f t="shared" si="1"/>
        <v>Outliers</v>
      </c>
    </row>
    <row r="144" spans="1:1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10">
        <v>0</v>
      </c>
      <c r="K144" s="6" t="str">
        <f t="shared" si="1"/>
        <v>Outliers</v>
      </c>
    </row>
    <row r="145" spans="1:1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10">
        <v>0</v>
      </c>
      <c r="K145" s="6" t="str">
        <f t="shared" si="1"/>
        <v>Outliers</v>
      </c>
    </row>
    <row r="146" spans="1:1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10">
        <v>0</v>
      </c>
      <c r="K146" s="6" t="str">
        <f t="shared" ref="K146:K160" si="2">IF(AND(J146&lt;$M$21,J146&gt;$M$22),"Normal","Outliers")</f>
        <v>Outliers</v>
      </c>
    </row>
    <row r="147" spans="1:1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0">
        <v>93.128092358438707</v>
      </c>
      <c r="K147" s="6" t="str">
        <f t="shared" si="2"/>
        <v>Outliers</v>
      </c>
    </row>
    <row r="148" spans="1:1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10">
        <v>0</v>
      </c>
      <c r="K148" s="6" t="str">
        <f t="shared" si="2"/>
        <v>Outliers</v>
      </c>
    </row>
    <row r="149" spans="1:1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10">
        <v>0</v>
      </c>
      <c r="K149" s="6" t="str">
        <f t="shared" si="2"/>
        <v>Outliers</v>
      </c>
    </row>
    <row r="150" spans="1:1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10">
        <v>0</v>
      </c>
      <c r="K150" s="6" t="str">
        <f t="shared" si="2"/>
        <v>Outliers</v>
      </c>
    </row>
    <row r="151" spans="1:1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10">
        <v>0</v>
      </c>
      <c r="K151" s="6" t="str">
        <f t="shared" si="2"/>
        <v>Outliers</v>
      </c>
    </row>
    <row r="152" spans="1:1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10">
        <v>0</v>
      </c>
      <c r="K152" s="6" t="str">
        <f t="shared" si="2"/>
        <v>Outliers</v>
      </c>
    </row>
    <row r="153" spans="1:1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10">
        <v>0</v>
      </c>
      <c r="K153" s="6" t="str">
        <f t="shared" si="2"/>
        <v>Outliers</v>
      </c>
    </row>
    <row r="154" spans="1:1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10">
        <v>100</v>
      </c>
      <c r="K154" s="6" t="str">
        <f t="shared" si="2"/>
        <v>Outliers</v>
      </c>
    </row>
    <row r="155" spans="1:1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10">
        <v>91.743119266055047</v>
      </c>
      <c r="K155" s="6" t="str">
        <f t="shared" si="2"/>
        <v>Outliers</v>
      </c>
    </row>
    <row r="156" spans="1:1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10">
        <v>0</v>
      </c>
      <c r="K156" s="6" t="str">
        <f t="shared" si="2"/>
        <v>Outliers</v>
      </c>
    </row>
    <row r="157" spans="1:1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10">
        <v>0</v>
      </c>
      <c r="K157" s="6" t="str">
        <f t="shared" si="2"/>
        <v>Outliers</v>
      </c>
    </row>
    <row r="158" spans="1:1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10">
        <v>0</v>
      </c>
      <c r="K158" s="6" t="str">
        <f t="shared" si="2"/>
        <v>Outliers</v>
      </c>
    </row>
    <row r="159" spans="1:1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10">
        <v>100</v>
      </c>
      <c r="K159" s="6" t="str">
        <f t="shared" si="2"/>
        <v>Outliers</v>
      </c>
    </row>
    <row r="160" spans="1:1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10">
        <v>0</v>
      </c>
      <c r="K160" s="6" t="str">
        <f t="shared" si="2"/>
        <v>Outliers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0"/>
  <sheetViews>
    <sheetView workbookViewId="0">
      <selection activeCell="N5" sqref="N5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10" width="9.140625" style="2"/>
    <col min="11" max="11" width="12.42578125" style="2" bestFit="1" customWidth="1"/>
    <col min="12" max="13" width="9.140625" style="2"/>
    <col min="14" max="14" width="9.85546875" style="2" bestFit="1" customWidth="1"/>
    <col min="15" max="16384" width="9.140625" style="2"/>
  </cols>
  <sheetData>
    <row r="1" spans="1:16" x14ac:dyDescent="0.2">
      <c r="A1" s="1" t="s">
        <v>177</v>
      </c>
    </row>
    <row r="2" spans="1:16" x14ac:dyDescent="0.2">
      <c r="P2" s="2" t="s">
        <v>174</v>
      </c>
    </row>
    <row r="3" spans="1:16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2017</v>
      </c>
      <c r="F3" s="4">
        <v>2018</v>
      </c>
      <c r="G3" s="4">
        <v>2019</v>
      </c>
      <c r="H3" s="4">
        <v>2020</v>
      </c>
      <c r="I3" s="4">
        <v>2021</v>
      </c>
      <c r="J3" s="4">
        <v>2022</v>
      </c>
      <c r="K3" s="4" t="s">
        <v>179</v>
      </c>
      <c r="P3" s="2" t="s">
        <v>175</v>
      </c>
    </row>
    <row r="4" spans="1:16" x14ac:dyDescent="0.2">
      <c r="A4" s="3"/>
      <c r="B4" s="3"/>
      <c r="C4" s="3"/>
      <c r="D4" s="5" t="s">
        <v>4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2">
        <v>397222.68234965362</v>
      </c>
      <c r="M4" s="6" t="s">
        <v>180</v>
      </c>
      <c r="N4" s="13">
        <v>100</v>
      </c>
    </row>
    <row r="5" spans="1:16" x14ac:dyDescent="0.2">
      <c r="A5" s="3"/>
      <c r="B5" s="3"/>
      <c r="C5" s="3"/>
      <c r="D5" s="5" t="s">
        <v>5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2">
        <v>0</v>
      </c>
      <c r="P5" s="9" t="s">
        <v>176</v>
      </c>
    </row>
    <row r="6" spans="1:16" x14ac:dyDescent="0.2">
      <c r="A6" s="3"/>
      <c r="B6" s="3"/>
      <c r="C6" s="3"/>
      <c r="D6" s="5" t="s">
        <v>6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2">
        <v>16500.668576569831</v>
      </c>
    </row>
    <row r="7" spans="1:16" x14ac:dyDescent="0.2">
      <c r="A7" s="3"/>
      <c r="B7" s="3"/>
      <c r="C7" s="3"/>
      <c r="D7" s="5" t="s">
        <v>7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2">
        <v>0</v>
      </c>
    </row>
    <row r="8" spans="1:16" x14ac:dyDescent="0.2">
      <c r="A8" s="3"/>
      <c r="B8" s="3"/>
      <c r="C8" s="3"/>
      <c r="D8" s="5" t="s">
        <v>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2">
        <v>194.97895811289558</v>
      </c>
    </row>
    <row r="9" spans="1:16" x14ac:dyDescent="0.2">
      <c r="A9" s="3"/>
      <c r="B9" s="3"/>
      <c r="C9" s="3"/>
      <c r="D9" s="5" t="s">
        <v>9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2">
        <v>1400.1353464168203</v>
      </c>
    </row>
    <row r="10" spans="1:16" x14ac:dyDescent="0.2">
      <c r="A10" s="3"/>
      <c r="B10" s="3"/>
      <c r="C10" s="3"/>
      <c r="D10" s="5" t="s">
        <v>10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2">
        <v>7320752.9694266971</v>
      </c>
    </row>
    <row r="11" spans="1:16" x14ac:dyDescent="0.2">
      <c r="A11" s="3"/>
      <c r="B11" s="3"/>
      <c r="C11" s="3"/>
      <c r="D11" s="5" t="s">
        <v>11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2">
        <v>1749.17635678123</v>
      </c>
    </row>
    <row r="12" spans="1:16" x14ac:dyDescent="0.2">
      <c r="A12" s="3"/>
      <c r="B12" s="3"/>
      <c r="C12" s="3"/>
      <c r="D12" s="5" t="s">
        <v>12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2">
        <v>0</v>
      </c>
    </row>
    <row r="13" spans="1:16" x14ac:dyDescent="0.2">
      <c r="A13" s="3"/>
      <c r="B13" s="3"/>
      <c r="C13" s="3"/>
      <c r="D13" s="5" t="s">
        <v>13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2">
        <v>13891.831779267866</v>
      </c>
    </row>
    <row r="14" spans="1:16" x14ac:dyDescent="0.2">
      <c r="A14" s="3"/>
      <c r="B14" s="3"/>
      <c r="C14" s="3"/>
      <c r="D14" s="5" t="s">
        <v>14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2">
        <v>1383126.9099115636</v>
      </c>
    </row>
    <row r="15" spans="1:16" x14ac:dyDescent="0.2">
      <c r="A15" s="3"/>
      <c r="B15" s="3"/>
      <c r="C15" s="3"/>
      <c r="D15" s="5" t="s">
        <v>15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2">
        <v>1090.6856290053549</v>
      </c>
      <c r="M15" s="9" t="s">
        <v>181</v>
      </c>
    </row>
    <row r="16" spans="1:16" x14ac:dyDescent="0.2">
      <c r="A16" s="3"/>
      <c r="B16" s="3"/>
      <c r="C16" s="3"/>
      <c r="D16" s="5" t="s">
        <v>16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2">
        <v>6424458.1813615533</v>
      </c>
    </row>
    <row r="17" spans="1:14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2">
        <v>0</v>
      </c>
      <c r="K17" s="6" t="str">
        <f>IF(AND(J17&lt;$M$21,J17&gt;$M$22),"Normal","Outliers")</f>
        <v>Outliers</v>
      </c>
      <c r="M17" s="2" t="s">
        <v>182</v>
      </c>
      <c r="N17" s="10">
        <f>AVERAGE(J17:J160)</f>
        <v>6019.6566220591112</v>
      </c>
    </row>
    <row r="18" spans="1:14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2">
        <v>0</v>
      </c>
      <c r="K18" s="6" t="str">
        <f t="shared" ref="K18:K81" si="0">IF(AND(J18&lt;$M$21,J18&gt;$M$22),"Normal","Outliers")</f>
        <v>Outliers</v>
      </c>
      <c r="M18" s="2" t="s">
        <v>183</v>
      </c>
      <c r="N18" s="10">
        <f>_xlfn.QUARTILE.EXC(J17:J160,1)</f>
        <v>0</v>
      </c>
    </row>
    <row r="19" spans="1:14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2">
        <v>29.420206659012628</v>
      </c>
      <c r="K19" s="6" t="str">
        <f t="shared" si="0"/>
        <v>Outliers</v>
      </c>
      <c r="M19" s="2" t="s">
        <v>184</v>
      </c>
      <c r="N19" s="10">
        <f>_xlfn.QUARTILE.EXC(J17:J160,3)</f>
        <v>0</v>
      </c>
    </row>
    <row r="20" spans="1:14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2">
        <v>0</v>
      </c>
      <c r="K20" s="6" t="str">
        <f t="shared" si="0"/>
        <v>Outliers</v>
      </c>
      <c r="M20" s="2" t="s">
        <v>185</v>
      </c>
      <c r="N20" s="10">
        <f>N19-N18</f>
        <v>0</v>
      </c>
    </row>
    <row r="21" spans="1:14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2">
        <v>0</v>
      </c>
      <c r="K21" s="6" t="str">
        <f t="shared" si="0"/>
        <v>Outliers</v>
      </c>
      <c r="M21" s="2" t="s">
        <v>186</v>
      </c>
      <c r="N21" s="10">
        <f>N17+1.5*N20</f>
        <v>6019.6566220591112</v>
      </c>
    </row>
    <row r="22" spans="1:14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2">
        <v>0</v>
      </c>
      <c r="K22" s="6" t="str">
        <f t="shared" si="0"/>
        <v>Outliers</v>
      </c>
      <c r="M22" s="2" t="s">
        <v>187</v>
      </c>
      <c r="N22" s="10">
        <f>N17-1.5*N20</f>
        <v>6019.6566220591112</v>
      </c>
    </row>
    <row r="23" spans="1:14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2">
        <v>1615.5563388555986</v>
      </c>
      <c r="K23" s="6" t="str">
        <f t="shared" si="0"/>
        <v>Outliers</v>
      </c>
    </row>
    <row r="24" spans="1:14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2">
        <v>170.47391749062393</v>
      </c>
      <c r="K24" s="6" t="str">
        <f t="shared" si="0"/>
        <v>Outliers</v>
      </c>
    </row>
    <row r="25" spans="1:14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2">
        <v>0</v>
      </c>
      <c r="K25" s="6" t="str">
        <f t="shared" si="0"/>
        <v>Outliers</v>
      </c>
    </row>
    <row r="26" spans="1:14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2">
        <v>0.74017875316889026</v>
      </c>
      <c r="K26" s="6" t="str">
        <f t="shared" si="0"/>
        <v>Outliers</v>
      </c>
    </row>
    <row r="27" spans="1:14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2">
        <v>0</v>
      </c>
      <c r="K27" s="6" t="str">
        <f t="shared" si="0"/>
        <v>Outliers</v>
      </c>
    </row>
    <row r="28" spans="1:14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2">
        <v>0</v>
      </c>
      <c r="K28" s="6" t="str">
        <f t="shared" si="0"/>
        <v>Outliers</v>
      </c>
    </row>
    <row r="29" spans="1:14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2">
        <v>0</v>
      </c>
      <c r="K29" s="6" t="str">
        <f t="shared" si="0"/>
        <v>Outliers</v>
      </c>
    </row>
    <row r="30" spans="1:14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2">
        <v>0</v>
      </c>
      <c r="K30" s="6" t="str">
        <f t="shared" si="0"/>
        <v>Outliers</v>
      </c>
    </row>
    <row r="31" spans="1:14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2">
        <v>0</v>
      </c>
      <c r="K31" s="6" t="str">
        <f t="shared" si="0"/>
        <v>Outliers</v>
      </c>
    </row>
    <row r="32" spans="1:14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2">
        <v>0</v>
      </c>
      <c r="K32" s="6" t="str">
        <f t="shared" si="0"/>
        <v>Outliers</v>
      </c>
    </row>
    <row r="33" spans="1:11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2">
        <v>0</v>
      </c>
      <c r="K33" s="6" t="str">
        <f t="shared" si="0"/>
        <v>Outliers</v>
      </c>
    </row>
    <row r="34" spans="1:11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2">
        <v>0</v>
      </c>
      <c r="K34" s="6" t="str">
        <f t="shared" si="0"/>
        <v>Outliers</v>
      </c>
    </row>
    <row r="35" spans="1:11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2">
        <v>1.8919026566296253</v>
      </c>
      <c r="K35" s="6" t="str">
        <f t="shared" si="0"/>
        <v>Outliers</v>
      </c>
    </row>
    <row r="36" spans="1:11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2">
        <v>5.5728934462773072</v>
      </c>
      <c r="K36" s="6" t="str">
        <f t="shared" si="0"/>
        <v>Outliers</v>
      </c>
    </row>
    <row r="37" spans="1:11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2">
        <v>0</v>
      </c>
      <c r="K37" s="6" t="str">
        <f t="shared" si="0"/>
        <v>Outliers</v>
      </c>
    </row>
    <row r="38" spans="1:11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2">
        <v>0</v>
      </c>
      <c r="K38" s="6" t="str">
        <f t="shared" si="0"/>
        <v>Outliers</v>
      </c>
    </row>
    <row r="39" spans="1:11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2">
        <v>0</v>
      </c>
      <c r="K39" s="6" t="str">
        <f t="shared" si="0"/>
        <v>Outliers</v>
      </c>
    </row>
    <row r="40" spans="1:11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2">
        <v>0</v>
      </c>
      <c r="K40" s="6" t="str">
        <f t="shared" si="0"/>
        <v>Outliers</v>
      </c>
    </row>
    <row r="41" spans="1:11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2">
        <v>0</v>
      </c>
      <c r="K41" s="6" t="str">
        <f t="shared" si="0"/>
        <v>Outliers</v>
      </c>
    </row>
    <row r="42" spans="1:11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2">
        <v>0</v>
      </c>
      <c r="K42" s="6" t="str">
        <f t="shared" si="0"/>
        <v>Outliers</v>
      </c>
    </row>
    <row r="43" spans="1:11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2">
        <v>0</v>
      </c>
      <c r="K43" s="6" t="str">
        <f t="shared" si="0"/>
        <v>Outliers</v>
      </c>
    </row>
    <row r="44" spans="1:11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2">
        <v>0.57537399309551207</v>
      </c>
      <c r="K44" s="6" t="str">
        <f t="shared" si="0"/>
        <v>Outliers</v>
      </c>
    </row>
    <row r="45" spans="1:11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2">
        <v>0</v>
      </c>
      <c r="K45" s="6" t="str">
        <f t="shared" si="0"/>
        <v>Outliers</v>
      </c>
    </row>
    <row r="46" spans="1:11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2">
        <v>0</v>
      </c>
      <c r="K46" s="6" t="str">
        <f t="shared" si="0"/>
        <v>Outliers</v>
      </c>
    </row>
    <row r="47" spans="1:11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2">
        <v>0</v>
      </c>
      <c r="K47" s="6" t="str">
        <f t="shared" si="0"/>
        <v>Outliers</v>
      </c>
    </row>
    <row r="48" spans="1:11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2">
        <v>0</v>
      </c>
      <c r="K48" s="6" t="str">
        <f t="shared" si="0"/>
        <v>Outliers</v>
      </c>
    </row>
    <row r="49" spans="1:11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2">
        <v>0</v>
      </c>
      <c r="K49" s="6" t="str">
        <f t="shared" si="0"/>
        <v>Outliers</v>
      </c>
    </row>
    <row r="50" spans="1:11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2">
        <v>0</v>
      </c>
      <c r="K50" s="6" t="str">
        <f t="shared" si="0"/>
        <v>Outliers</v>
      </c>
    </row>
    <row r="51" spans="1:11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2">
        <v>0</v>
      </c>
      <c r="K51" s="6" t="str">
        <f t="shared" si="0"/>
        <v>Outliers</v>
      </c>
    </row>
    <row r="52" spans="1:11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2">
        <v>14.586686245241093</v>
      </c>
      <c r="K52" s="6" t="str">
        <f t="shared" si="0"/>
        <v>Outliers</v>
      </c>
    </row>
    <row r="53" spans="1:11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2">
        <v>0</v>
      </c>
      <c r="K53" s="6" t="str">
        <f t="shared" si="0"/>
        <v>Outliers</v>
      </c>
    </row>
    <row r="54" spans="1:11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2">
        <v>0</v>
      </c>
      <c r="K54" s="6" t="str">
        <f t="shared" si="0"/>
        <v>Outliers</v>
      </c>
    </row>
    <row r="55" spans="1:11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2">
        <v>0</v>
      </c>
      <c r="K55" s="6" t="str">
        <f t="shared" si="0"/>
        <v>Outliers</v>
      </c>
    </row>
    <row r="56" spans="1:11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2">
        <v>0</v>
      </c>
      <c r="K56" s="6" t="str">
        <f t="shared" si="0"/>
        <v>Outliers</v>
      </c>
    </row>
    <row r="57" spans="1:11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2">
        <v>0</v>
      </c>
      <c r="K57" s="6" t="str">
        <f t="shared" si="0"/>
        <v>Outliers</v>
      </c>
    </row>
    <row r="58" spans="1:11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2">
        <v>0</v>
      </c>
      <c r="K58" s="6" t="str">
        <f t="shared" si="0"/>
        <v>Outliers</v>
      </c>
    </row>
    <row r="59" spans="1:11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2">
        <v>62.93273290177315</v>
      </c>
      <c r="K59" s="6" t="str">
        <f t="shared" si="0"/>
        <v>Outliers</v>
      </c>
    </row>
    <row r="60" spans="1:11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2">
        <v>0</v>
      </c>
      <c r="K60" s="6" t="str">
        <f t="shared" si="0"/>
        <v>Outliers</v>
      </c>
    </row>
    <row r="61" spans="1:11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2">
        <v>0</v>
      </c>
      <c r="K61" s="6" t="str">
        <f t="shared" si="0"/>
        <v>Outliers</v>
      </c>
    </row>
    <row r="62" spans="1:11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2">
        <v>1.1763552592883051</v>
      </c>
      <c r="K62" s="6" t="str">
        <f t="shared" si="0"/>
        <v>Outliers</v>
      </c>
    </row>
    <row r="63" spans="1:11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2">
        <v>0</v>
      </c>
      <c r="K63" s="6" t="str">
        <f t="shared" si="0"/>
        <v>Outliers</v>
      </c>
    </row>
    <row r="64" spans="1:11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2">
        <v>0</v>
      </c>
      <c r="K64" s="6" t="str">
        <f t="shared" si="0"/>
        <v>Outliers</v>
      </c>
    </row>
    <row r="65" spans="1:11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2">
        <v>0</v>
      </c>
      <c r="K65" s="6" t="str">
        <f t="shared" si="0"/>
        <v>Outliers</v>
      </c>
    </row>
    <row r="66" spans="1:11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2">
        <v>0</v>
      </c>
      <c r="K66" s="6" t="str">
        <f t="shared" si="0"/>
        <v>Outliers</v>
      </c>
    </row>
    <row r="67" spans="1:11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2">
        <v>0</v>
      </c>
      <c r="K67" s="6" t="str">
        <f t="shared" si="0"/>
        <v>Outliers</v>
      </c>
    </row>
    <row r="68" spans="1:11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2">
        <v>0</v>
      </c>
      <c r="K68" s="6" t="str">
        <f t="shared" si="0"/>
        <v>Outliers</v>
      </c>
    </row>
    <row r="69" spans="1:11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2">
        <v>0</v>
      </c>
      <c r="K69" s="6" t="str">
        <f t="shared" si="0"/>
        <v>Outliers</v>
      </c>
    </row>
    <row r="70" spans="1:11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2">
        <v>7.8110057285337797</v>
      </c>
      <c r="K70" s="6" t="str">
        <f t="shared" si="0"/>
        <v>Outliers</v>
      </c>
    </row>
    <row r="71" spans="1:11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2">
        <v>0</v>
      </c>
      <c r="K71" s="6" t="str">
        <f t="shared" si="0"/>
        <v>Outliers</v>
      </c>
    </row>
    <row r="72" spans="1:11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2">
        <v>0</v>
      </c>
      <c r="K72" s="6" t="str">
        <f t="shared" si="0"/>
        <v>Outliers</v>
      </c>
    </row>
    <row r="73" spans="1:11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2">
        <v>0</v>
      </c>
      <c r="K73" s="6" t="str">
        <f t="shared" si="0"/>
        <v>Outliers</v>
      </c>
    </row>
    <row r="74" spans="1:11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2">
        <v>0</v>
      </c>
      <c r="K74" s="6" t="str">
        <f t="shared" si="0"/>
        <v>Outliers</v>
      </c>
    </row>
    <row r="75" spans="1:11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2">
        <v>0</v>
      </c>
      <c r="K75" s="6" t="str">
        <f t="shared" si="0"/>
        <v>Outliers</v>
      </c>
    </row>
    <row r="76" spans="1:11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2">
        <v>60737.098368163519</v>
      </c>
      <c r="K76" s="6" t="str">
        <f t="shared" si="0"/>
        <v>Outliers</v>
      </c>
    </row>
    <row r="77" spans="1:11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2">
        <v>0</v>
      </c>
      <c r="K77" s="6" t="str">
        <f t="shared" si="0"/>
        <v>Outliers</v>
      </c>
    </row>
    <row r="78" spans="1:11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2">
        <v>0</v>
      </c>
      <c r="K78" s="6" t="str">
        <f t="shared" si="0"/>
        <v>Outliers</v>
      </c>
    </row>
    <row r="79" spans="1:11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2">
        <v>0</v>
      </c>
      <c r="K79" s="6" t="str">
        <f t="shared" si="0"/>
        <v>Outliers</v>
      </c>
    </row>
    <row r="80" spans="1:11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2">
        <v>0</v>
      </c>
      <c r="K80" s="6" t="str">
        <f t="shared" si="0"/>
        <v>Outliers</v>
      </c>
    </row>
    <row r="81" spans="1:11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2">
        <v>0</v>
      </c>
      <c r="K81" s="6" t="str">
        <f t="shared" si="0"/>
        <v>Outliers</v>
      </c>
    </row>
    <row r="82" spans="1:11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2">
        <v>0</v>
      </c>
      <c r="K82" s="6" t="str">
        <f t="shared" ref="K82:K145" si="1">IF(AND(J82&lt;$M$21,J82&gt;$M$22),"Normal","Outliers")</f>
        <v>Outliers</v>
      </c>
    </row>
    <row r="83" spans="1:11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2">
        <v>0</v>
      </c>
      <c r="K83" s="6" t="str">
        <f t="shared" si="1"/>
        <v>Outliers</v>
      </c>
    </row>
    <row r="84" spans="1:11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2">
        <v>0</v>
      </c>
      <c r="K84" s="6" t="str">
        <f t="shared" si="1"/>
        <v>Outliers</v>
      </c>
    </row>
    <row r="85" spans="1:11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2">
        <v>8.3350513945748528</v>
      </c>
      <c r="K85" s="6" t="str">
        <f t="shared" si="1"/>
        <v>Outliers</v>
      </c>
    </row>
    <row r="86" spans="1:11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2">
        <v>0</v>
      </c>
      <c r="K86" s="6" t="str">
        <f t="shared" si="1"/>
        <v>Outliers</v>
      </c>
    </row>
    <row r="87" spans="1:11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2">
        <v>35.773976743359057</v>
      </c>
      <c r="K87" s="6" t="str">
        <f t="shared" si="1"/>
        <v>Outliers</v>
      </c>
    </row>
    <row r="88" spans="1:11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2">
        <v>0</v>
      </c>
      <c r="K88" s="6" t="str">
        <f t="shared" si="1"/>
        <v>Outliers</v>
      </c>
    </row>
    <row r="89" spans="1:11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0</v>
      </c>
      <c r="F89" s="11">
        <v>0</v>
      </c>
      <c r="G89" s="11">
        <v>0</v>
      </c>
      <c r="H89" s="11">
        <v>0</v>
      </c>
      <c r="I89" s="11">
        <v>0</v>
      </c>
      <c r="J89" s="12">
        <v>0</v>
      </c>
      <c r="K89" s="6" t="str">
        <f t="shared" si="1"/>
        <v>Outliers</v>
      </c>
    </row>
    <row r="90" spans="1:11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2">
        <v>0</v>
      </c>
      <c r="K90" s="6" t="str">
        <f t="shared" si="1"/>
        <v>Outliers</v>
      </c>
    </row>
    <row r="91" spans="1:11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2">
        <v>0</v>
      </c>
      <c r="K91" s="6" t="str">
        <f t="shared" si="1"/>
        <v>Outliers</v>
      </c>
    </row>
    <row r="92" spans="1:11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2">
        <v>0</v>
      </c>
      <c r="K92" s="6" t="str">
        <f t="shared" si="1"/>
        <v>Outliers</v>
      </c>
    </row>
    <row r="93" spans="1:11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2">
        <v>0</v>
      </c>
      <c r="K93" s="6" t="str">
        <f t="shared" si="1"/>
        <v>Outliers</v>
      </c>
    </row>
    <row r="94" spans="1:11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2">
        <v>0</v>
      </c>
      <c r="K94" s="6" t="str">
        <f t="shared" si="1"/>
        <v>Outliers</v>
      </c>
    </row>
    <row r="95" spans="1:11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2">
        <v>0</v>
      </c>
      <c r="K95" s="6" t="str">
        <f t="shared" si="1"/>
        <v>Outliers</v>
      </c>
    </row>
    <row r="96" spans="1:11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2">
        <v>1629.8653420776902</v>
      </c>
      <c r="K96" s="6" t="str">
        <f t="shared" si="1"/>
        <v>Outliers</v>
      </c>
    </row>
    <row r="97" spans="1:11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2">
        <v>0</v>
      </c>
      <c r="K97" s="6" t="str">
        <f t="shared" si="1"/>
        <v>Outliers</v>
      </c>
    </row>
    <row r="98" spans="1:11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2">
        <v>0</v>
      </c>
      <c r="K98" s="6" t="str">
        <f t="shared" si="1"/>
        <v>Outliers</v>
      </c>
    </row>
    <row r="99" spans="1:11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2">
        <v>0</v>
      </c>
      <c r="K99" s="6" t="str">
        <f t="shared" si="1"/>
        <v>Outliers</v>
      </c>
    </row>
    <row r="100" spans="1:11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2">
        <v>0</v>
      </c>
      <c r="K100" s="6" t="str">
        <f t="shared" si="1"/>
        <v>Outliers</v>
      </c>
    </row>
    <row r="101" spans="1:11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2">
        <v>0</v>
      </c>
      <c r="K101" s="6" t="str">
        <f t="shared" si="1"/>
        <v>Outliers</v>
      </c>
    </row>
    <row r="102" spans="1:11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2">
        <v>0</v>
      </c>
      <c r="K102" s="6" t="str">
        <f t="shared" si="1"/>
        <v>Outliers</v>
      </c>
    </row>
    <row r="103" spans="1:11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2">
        <v>0</v>
      </c>
      <c r="K103" s="6" t="str">
        <f t="shared" si="1"/>
        <v>Outliers</v>
      </c>
    </row>
    <row r="104" spans="1:11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2">
        <v>0</v>
      </c>
      <c r="K104" s="6" t="str">
        <f t="shared" si="1"/>
        <v>Outliers</v>
      </c>
    </row>
    <row r="105" spans="1:11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2">
        <v>191.21531794402529</v>
      </c>
      <c r="K105" s="6" t="str">
        <f t="shared" si="1"/>
        <v>Outliers</v>
      </c>
    </row>
    <row r="106" spans="1:11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2">
        <v>0</v>
      </c>
      <c r="K106" s="6" t="str">
        <f t="shared" si="1"/>
        <v>Outliers</v>
      </c>
    </row>
    <row r="107" spans="1:11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2">
        <v>0</v>
      </c>
      <c r="K107" s="6" t="str">
        <f t="shared" si="1"/>
        <v>Outliers</v>
      </c>
    </row>
    <row r="108" spans="1:11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2">
        <v>0</v>
      </c>
      <c r="K108" s="6" t="str">
        <f t="shared" si="1"/>
        <v>Outliers</v>
      </c>
    </row>
    <row r="109" spans="1:11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2">
        <v>0</v>
      </c>
      <c r="K109" s="6" t="str">
        <f t="shared" si="1"/>
        <v>Outliers</v>
      </c>
    </row>
    <row r="110" spans="1:11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2">
        <v>0</v>
      </c>
      <c r="K110" s="6" t="str">
        <f t="shared" si="1"/>
        <v>Outliers</v>
      </c>
    </row>
    <row r="111" spans="1:11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2">
        <v>0</v>
      </c>
      <c r="K111" s="6" t="str">
        <f t="shared" si="1"/>
        <v>Outliers</v>
      </c>
    </row>
    <row r="112" spans="1:11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2">
        <v>86.509689649229998</v>
      </c>
      <c r="K112" s="6" t="str">
        <f t="shared" si="1"/>
        <v>Outliers</v>
      </c>
    </row>
    <row r="113" spans="1:11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2">
        <v>55.539853024307519</v>
      </c>
      <c r="K113" s="6" t="str">
        <f t="shared" si="1"/>
        <v>Outliers</v>
      </c>
    </row>
    <row r="114" spans="1:11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2">
        <v>54.816106212492038</v>
      </c>
      <c r="K114" s="6" t="str">
        <f t="shared" si="1"/>
        <v>Outliers</v>
      </c>
    </row>
    <row r="115" spans="1:11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2">
        <v>0</v>
      </c>
      <c r="K115" s="6" t="str">
        <f t="shared" si="1"/>
        <v>Outliers</v>
      </c>
    </row>
    <row r="116" spans="1:11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2">
        <v>0</v>
      </c>
      <c r="K116" s="6" t="str">
        <f t="shared" si="1"/>
        <v>Outliers</v>
      </c>
    </row>
    <row r="117" spans="1:11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2">
        <v>0</v>
      </c>
      <c r="K117" s="6" t="str">
        <f t="shared" si="1"/>
        <v>Outliers</v>
      </c>
    </row>
    <row r="118" spans="1:11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2">
        <v>0</v>
      </c>
      <c r="K118" s="6" t="str">
        <f t="shared" si="1"/>
        <v>Outliers</v>
      </c>
    </row>
    <row r="119" spans="1:11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2">
        <v>0</v>
      </c>
      <c r="K119" s="6" t="str">
        <f t="shared" si="1"/>
        <v>Outliers</v>
      </c>
    </row>
    <row r="120" spans="1:11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2">
        <v>0</v>
      </c>
      <c r="K120" s="6" t="str">
        <f t="shared" si="1"/>
        <v>Outliers</v>
      </c>
    </row>
    <row r="121" spans="1:11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2">
        <v>0</v>
      </c>
      <c r="K121" s="6" t="str">
        <f t="shared" si="1"/>
        <v>Outliers</v>
      </c>
    </row>
    <row r="122" spans="1:11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2">
        <v>0</v>
      </c>
      <c r="K122" s="6" t="str">
        <f t="shared" si="1"/>
        <v>Outliers</v>
      </c>
    </row>
    <row r="123" spans="1:11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2">
        <v>0</v>
      </c>
      <c r="K123" s="6" t="str">
        <f t="shared" si="1"/>
        <v>Outliers</v>
      </c>
    </row>
    <row r="124" spans="1:11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2">
        <v>0</v>
      </c>
      <c r="K124" s="6" t="str">
        <f t="shared" si="1"/>
        <v>Outliers</v>
      </c>
    </row>
    <row r="125" spans="1:11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2">
        <v>0</v>
      </c>
      <c r="K125" s="6" t="str">
        <f t="shared" si="1"/>
        <v>Outliers</v>
      </c>
    </row>
    <row r="126" spans="1:11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2">
        <v>0</v>
      </c>
      <c r="K126" s="6" t="str">
        <f t="shared" si="1"/>
        <v>Outliers</v>
      </c>
    </row>
    <row r="127" spans="1:11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2">
        <v>0</v>
      </c>
      <c r="K127" s="6" t="str">
        <f t="shared" si="1"/>
        <v>Outliers</v>
      </c>
    </row>
    <row r="128" spans="1:11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2">
        <v>0</v>
      </c>
      <c r="K128" s="6" t="str">
        <f t="shared" si="1"/>
        <v>Outliers</v>
      </c>
    </row>
    <row r="129" spans="1:11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2">
        <v>0</v>
      </c>
      <c r="K129" s="6" t="str">
        <f t="shared" si="1"/>
        <v>Outliers</v>
      </c>
    </row>
    <row r="130" spans="1:11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2">
        <v>138.97041892203063</v>
      </c>
      <c r="K130" s="6" t="str">
        <f t="shared" si="1"/>
        <v>Outliers</v>
      </c>
    </row>
    <row r="131" spans="1:11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2">
        <v>0</v>
      </c>
      <c r="K131" s="6" t="str">
        <f t="shared" si="1"/>
        <v>Outliers</v>
      </c>
    </row>
    <row r="132" spans="1:11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2">
        <v>0</v>
      </c>
      <c r="K132" s="6" t="str">
        <f t="shared" si="1"/>
        <v>Outliers</v>
      </c>
    </row>
    <row r="133" spans="1:11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2">
        <v>0</v>
      </c>
      <c r="K133" s="6" t="str">
        <f t="shared" si="1"/>
        <v>Outliers</v>
      </c>
    </row>
    <row r="134" spans="1:11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2">
        <v>0</v>
      </c>
      <c r="K134" s="6" t="str">
        <f t="shared" si="1"/>
        <v>Outliers</v>
      </c>
    </row>
    <row r="135" spans="1:11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2">
        <v>0</v>
      </c>
      <c r="K135" s="6" t="str">
        <f t="shared" si="1"/>
        <v>Outliers</v>
      </c>
    </row>
    <row r="136" spans="1:11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2">
        <v>0</v>
      </c>
      <c r="K136" s="6" t="str">
        <f t="shared" si="1"/>
        <v>Outliers</v>
      </c>
    </row>
    <row r="137" spans="1:11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2">
        <v>0</v>
      </c>
      <c r="K137" s="6" t="str">
        <f t="shared" si="1"/>
        <v>Outliers</v>
      </c>
    </row>
    <row r="138" spans="1:11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2">
        <v>0</v>
      </c>
      <c r="K138" s="6" t="str">
        <f t="shared" si="1"/>
        <v>Outliers</v>
      </c>
    </row>
    <row r="139" spans="1:11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2">
        <v>0</v>
      </c>
      <c r="K139" s="6" t="str">
        <f t="shared" si="1"/>
        <v>Outliers</v>
      </c>
    </row>
    <row r="140" spans="1:11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2">
        <v>0</v>
      </c>
      <c r="K140" s="6" t="str">
        <f t="shared" si="1"/>
        <v>Outliers</v>
      </c>
    </row>
    <row r="141" spans="1:11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2">
        <v>0</v>
      </c>
      <c r="K141" s="6" t="str">
        <f t="shared" si="1"/>
        <v>Outliers</v>
      </c>
    </row>
    <row r="142" spans="1:11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2">
        <v>0</v>
      </c>
      <c r="K142" s="6" t="str">
        <f t="shared" si="1"/>
        <v>Outliers</v>
      </c>
    </row>
    <row r="143" spans="1:11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2">
        <v>0</v>
      </c>
      <c r="K143" s="6" t="str">
        <f t="shared" si="1"/>
        <v>Outliers</v>
      </c>
    </row>
    <row r="144" spans="1:11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2">
        <v>0</v>
      </c>
      <c r="K144" s="6" t="str">
        <f t="shared" si="1"/>
        <v>Outliers</v>
      </c>
    </row>
    <row r="145" spans="1:11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2">
        <v>0</v>
      </c>
      <c r="K145" s="6" t="str">
        <f t="shared" si="1"/>
        <v>Outliers</v>
      </c>
    </row>
    <row r="146" spans="1:11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2">
        <v>0</v>
      </c>
      <c r="K146" s="6" t="str">
        <f t="shared" ref="K146:K160" si="2">IF(AND(J146&lt;$M$21,J146&gt;$M$22),"Normal","Outliers")</f>
        <v>Outliers</v>
      </c>
    </row>
    <row r="147" spans="1:11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2">
        <v>24.296753141976083</v>
      </c>
      <c r="K147" s="6" t="str">
        <f t="shared" si="2"/>
        <v>Outliers</v>
      </c>
    </row>
    <row r="148" spans="1:11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2">
        <v>0</v>
      </c>
      <c r="K148" s="6" t="str">
        <f t="shared" si="2"/>
        <v>Outliers</v>
      </c>
    </row>
    <row r="149" spans="1:11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2">
        <v>0</v>
      </c>
      <c r="K149" s="6" t="str">
        <f t="shared" si="2"/>
        <v>Outliers</v>
      </c>
    </row>
    <row r="150" spans="1:11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2">
        <v>0</v>
      </c>
      <c r="K150" s="6" t="str">
        <f t="shared" si="2"/>
        <v>Outliers</v>
      </c>
    </row>
    <row r="151" spans="1:11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2">
        <v>0</v>
      </c>
      <c r="K151" s="6" t="str">
        <f t="shared" si="2"/>
        <v>Outliers</v>
      </c>
    </row>
    <row r="152" spans="1:11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2">
        <v>0</v>
      </c>
      <c r="K152" s="6" t="str">
        <f t="shared" si="2"/>
        <v>Outliers</v>
      </c>
    </row>
    <row r="153" spans="1:11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0</v>
      </c>
      <c r="F153" s="11">
        <v>0</v>
      </c>
      <c r="G153" s="11">
        <v>0</v>
      </c>
      <c r="H153" s="11">
        <v>0</v>
      </c>
      <c r="I153" s="11">
        <v>0</v>
      </c>
      <c r="J153" s="12">
        <v>0</v>
      </c>
      <c r="K153" s="6" t="str">
        <f t="shared" si="2"/>
        <v>Outliers</v>
      </c>
    </row>
    <row r="154" spans="1:11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2">
        <v>73207.529694266967</v>
      </c>
      <c r="K154" s="6" t="str">
        <f t="shared" si="2"/>
        <v>Outliers</v>
      </c>
    </row>
    <row r="155" spans="1:11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2">
        <v>321.09944449796103</v>
      </c>
      <c r="K155" s="6" t="str">
        <f t="shared" si="2"/>
        <v>Outliers</v>
      </c>
    </row>
    <row r="156" spans="1:11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0</v>
      </c>
      <c r="F156" s="11">
        <v>0</v>
      </c>
      <c r="G156" s="11">
        <v>0</v>
      </c>
      <c r="H156" s="11">
        <v>0</v>
      </c>
      <c r="I156" s="11">
        <v>0</v>
      </c>
      <c r="J156" s="12">
        <v>0</v>
      </c>
      <c r="K156" s="6" t="str">
        <f t="shared" si="2"/>
        <v>Outliers</v>
      </c>
    </row>
    <row r="157" spans="1:11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0</v>
      </c>
      <c r="F157" s="11">
        <v>0</v>
      </c>
      <c r="G157" s="11">
        <v>0</v>
      </c>
      <c r="H157" s="11">
        <v>0</v>
      </c>
      <c r="I157" s="11">
        <v>0</v>
      </c>
      <c r="J157" s="12">
        <v>0</v>
      </c>
      <c r="K157" s="6" t="str">
        <f t="shared" si="2"/>
        <v>Outliers</v>
      </c>
    </row>
    <row r="158" spans="1:11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2">
        <v>0</v>
      </c>
      <c r="K158" s="6" t="str">
        <f t="shared" si="2"/>
        <v>Outliers</v>
      </c>
    </row>
    <row r="159" spans="1:11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2">
        <v>728428.76596848457</v>
      </c>
      <c r="K159" s="6" t="str">
        <f t="shared" si="2"/>
        <v>Outliers</v>
      </c>
    </row>
    <row r="160" spans="1:11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2">
        <v>0</v>
      </c>
      <c r="K160" s="6" t="str">
        <f t="shared" si="2"/>
        <v>Outliers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0"/>
  <sheetViews>
    <sheetView tabSelected="1" workbookViewId="0">
      <selection activeCell="O5" sqref="O5"/>
    </sheetView>
  </sheetViews>
  <sheetFormatPr defaultRowHeight="12.75" x14ac:dyDescent="0.2"/>
  <cols>
    <col min="1" max="2" width="13.140625" style="2" bestFit="1" customWidth="1"/>
    <col min="3" max="3" width="12.28515625" style="2" bestFit="1" customWidth="1"/>
    <col min="4" max="4" width="19.85546875" style="2" bestFit="1" customWidth="1"/>
    <col min="5" max="9" width="9.140625" style="2"/>
    <col min="10" max="10" width="12.42578125" style="2" bestFit="1" customWidth="1"/>
    <col min="11" max="16384" width="9.140625" style="2"/>
  </cols>
  <sheetData>
    <row r="1" spans="1:15" x14ac:dyDescent="0.2">
      <c r="A1" s="1" t="s">
        <v>178</v>
      </c>
    </row>
    <row r="2" spans="1:15" x14ac:dyDescent="0.2">
      <c r="O2" s="2" t="s">
        <v>189</v>
      </c>
    </row>
    <row r="3" spans="1:15" x14ac:dyDescent="0.2">
      <c r="A3" s="3" t="s">
        <v>0</v>
      </c>
      <c r="B3" s="3" t="s">
        <v>1</v>
      </c>
      <c r="C3" s="3" t="s">
        <v>2</v>
      </c>
      <c r="D3" s="3" t="s">
        <v>3</v>
      </c>
      <c r="E3" s="4">
        <v>2018</v>
      </c>
      <c r="F3" s="4">
        <v>2019</v>
      </c>
      <c r="G3" s="4">
        <v>2020</v>
      </c>
      <c r="H3" s="4">
        <v>2021</v>
      </c>
      <c r="I3" s="4">
        <v>2022</v>
      </c>
      <c r="J3" s="4" t="s">
        <v>179</v>
      </c>
    </row>
    <row r="4" spans="1:15" x14ac:dyDescent="0.2">
      <c r="A4" s="3"/>
      <c r="B4" s="3"/>
      <c r="C4" s="3"/>
      <c r="D4" s="5" t="s">
        <v>4</v>
      </c>
      <c r="E4" s="11">
        <v>1011.0606846288973</v>
      </c>
      <c r="F4" s="11">
        <v>997.78257000512838</v>
      </c>
      <c r="G4" s="11">
        <v>1007.7577253036205</v>
      </c>
      <c r="H4" s="11">
        <v>1072.7250902075509</v>
      </c>
      <c r="I4" s="11">
        <v>1235.381503698512</v>
      </c>
      <c r="L4" s="6" t="s">
        <v>180</v>
      </c>
      <c r="M4" s="13">
        <v>3000</v>
      </c>
      <c r="N4" s="13"/>
    </row>
    <row r="5" spans="1:15" x14ac:dyDescent="0.2">
      <c r="A5" s="3"/>
      <c r="B5" s="3"/>
      <c r="C5" s="3"/>
      <c r="D5" s="5" t="s">
        <v>5</v>
      </c>
      <c r="E5" s="11">
        <v>923.6962433253949</v>
      </c>
      <c r="F5" s="11">
        <v>939.37934830253994</v>
      </c>
      <c r="G5" s="11">
        <v>951.97835866308242</v>
      </c>
      <c r="H5" s="11">
        <v>1019.4338771200132</v>
      </c>
      <c r="I5" s="11">
        <v>1452.538850101889</v>
      </c>
      <c r="O5" s="9"/>
    </row>
    <row r="6" spans="1:15" x14ac:dyDescent="0.2">
      <c r="A6" s="3"/>
      <c r="B6" s="3"/>
      <c r="C6" s="3"/>
      <c r="D6" s="5" t="s">
        <v>6</v>
      </c>
      <c r="E6" s="11">
        <v>894.13824139267865</v>
      </c>
      <c r="F6" s="11">
        <v>918.57176207426971</v>
      </c>
      <c r="G6" s="11">
        <v>952.25962831582683</v>
      </c>
      <c r="H6" s="11">
        <v>1003.153405235537</v>
      </c>
      <c r="I6" s="11">
        <v>1022.7557578287565</v>
      </c>
    </row>
    <row r="7" spans="1:15" x14ac:dyDescent="0.2">
      <c r="A7" s="3"/>
      <c r="B7" s="3"/>
      <c r="C7" s="3"/>
      <c r="D7" s="5" t="s">
        <v>7</v>
      </c>
      <c r="E7" s="11">
        <v>1676.1806888892677</v>
      </c>
      <c r="F7" s="11">
        <v>1674.0751156903652</v>
      </c>
      <c r="G7" s="11">
        <v>1677.3250903316857</v>
      </c>
      <c r="H7" s="11">
        <v>1818.64597151874</v>
      </c>
      <c r="I7" s="11">
        <v>1798.6922975016535</v>
      </c>
    </row>
    <row r="8" spans="1:15" x14ac:dyDescent="0.2">
      <c r="A8" s="3"/>
      <c r="B8" s="3"/>
      <c r="C8" s="3"/>
      <c r="D8" s="5" t="s">
        <v>8</v>
      </c>
      <c r="E8" s="11">
        <v>1439.1784100964694</v>
      </c>
      <c r="F8" s="11">
        <v>1416.6198868362069</v>
      </c>
      <c r="G8" s="11">
        <v>1451.5462773023935</v>
      </c>
      <c r="H8" s="11">
        <v>1542.730672469025</v>
      </c>
      <c r="I8" s="11">
        <v>1810.1384770495565</v>
      </c>
    </row>
    <row r="9" spans="1:15" x14ac:dyDescent="0.2">
      <c r="A9" s="3"/>
      <c r="B9" s="3"/>
      <c r="C9" s="3"/>
      <c r="D9" s="5" t="s">
        <v>9</v>
      </c>
      <c r="E9" s="11">
        <v>946.84230021218889</v>
      </c>
      <c r="F9" s="11">
        <v>950.66772203119342</v>
      </c>
      <c r="G9" s="11">
        <v>968.26490373652007</v>
      </c>
      <c r="H9" s="11">
        <v>1012.7300907602727</v>
      </c>
      <c r="I9" s="11">
        <v>1146.5757008212227</v>
      </c>
    </row>
    <row r="10" spans="1:15" x14ac:dyDescent="0.2">
      <c r="A10" s="3"/>
      <c r="B10" s="3"/>
      <c r="C10" s="3"/>
      <c r="D10" s="5" t="s">
        <v>10</v>
      </c>
      <c r="E10" s="11">
        <v>575.29238525694723</v>
      </c>
      <c r="F10" s="11">
        <v>533.39422962683534</v>
      </c>
      <c r="G10" s="11">
        <v>512.59826855427536</v>
      </c>
      <c r="H10" s="11">
        <v>549.11459617241621</v>
      </c>
      <c r="I10" s="11">
        <v>809.43197354442623</v>
      </c>
    </row>
    <row r="11" spans="1:15" x14ac:dyDescent="0.2">
      <c r="A11" s="3"/>
      <c r="B11" s="3"/>
      <c r="C11" s="3"/>
      <c r="D11" s="5" t="s">
        <v>11</v>
      </c>
      <c r="E11" s="11">
        <v>299.46985187312839</v>
      </c>
      <c r="F11" s="11">
        <v>265.60701895331238</v>
      </c>
      <c r="G11" s="11">
        <v>259.89437493689417</v>
      </c>
      <c r="H11" s="11">
        <v>268.65384375741712</v>
      </c>
      <c r="I11" s="11">
        <v>326.0481686838142</v>
      </c>
    </row>
    <row r="12" spans="1:15" x14ac:dyDescent="0.2">
      <c r="A12" s="3"/>
      <c r="B12" s="3"/>
      <c r="C12" s="3"/>
      <c r="D12" s="5" t="s">
        <v>12</v>
      </c>
      <c r="E12" s="11">
        <v>822.34142224587845</v>
      </c>
      <c r="F12" s="11">
        <v>823.69455576507073</v>
      </c>
      <c r="G12" s="11">
        <v>846.28001849453756</v>
      </c>
      <c r="H12" s="11">
        <v>888.16980914563828</v>
      </c>
      <c r="I12" s="11">
        <v>998.88122209395135</v>
      </c>
    </row>
    <row r="13" spans="1:15" x14ac:dyDescent="0.2">
      <c r="A13" s="3"/>
      <c r="B13" s="3"/>
      <c r="C13" s="3"/>
      <c r="D13" s="5" t="s">
        <v>13</v>
      </c>
      <c r="E13" s="11">
        <v>724.969472763824</v>
      </c>
      <c r="F13" s="11">
        <v>690.24953948758844</v>
      </c>
      <c r="G13" s="11">
        <v>690.01179418970503</v>
      </c>
      <c r="H13" s="11">
        <v>724.57255060635862</v>
      </c>
      <c r="I13" s="11">
        <v>902.85860838659585</v>
      </c>
    </row>
    <row r="14" spans="1:15" x14ac:dyDescent="0.2">
      <c r="A14" s="3"/>
      <c r="B14" s="3"/>
      <c r="C14" s="3"/>
      <c r="D14" s="5" t="s">
        <v>14</v>
      </c>
      <c r="E14" s="11">
        <v>839.33470400706653</v>
      </c>
      <c r="F14" s="11">
        <v>866.40638489557057</v>
      </c>
      <c r="G14" s="11">
        <v>933.38708375930696</v>
      </c>
      <c r="H14" s="11">
        <v>1035.3612820200362</v>
      </c>
      <c r="I14" s="11">
        <v>1159.2246246365185</v>
      </c>
    </row>
    <row r="15" spans="1:15" x14ac:dyDescent="0.2">
      <c r="A15" s="3"/>
      <c r="B15" s="3"/>
      <c r="C15" s="3"/>
      <c r="D15" s="5" t="s">
        <v>15</v>
      </c>
      <c r="E15" s="11">
        <v>702.94476668991638</v>
      </c>
      <c r="F15" s="11">
        <v>659.15679061261335</v>
      </c>
      <c r="G15" s="11">
        <v>635.79656250603716</v>
      </c>
      <c r="H15" s="11">
        <v>696.45752022715919</v>
      </c>
      <c r="I15" s="11">
        <v>846.95469848048458</v>
      </c>
      <c r="L15" s="9" t="s">
        <v>181</v>
      </c>
    </row>
    <row r="16" spans="1:15" x14ac:dyDescent="0.2">
      <c r="A16" s="3"/>
      <c r="B16" s="3"/>
      <c r="C16" s="3"/>
      <c r="D16" s="5" t="s">
        <v>16</v>
      </c>
      <c r="E16" s="11">
        <v>937.14321619439625</v>
      </c>
      <c r="F16" s="11">
        <v>940.96841416628649</v>
      </c>
      <c r="G16" s="11">
        <v>856.42839997777526</v>
      </c>
      <c r="H16" s="11">
        <v>891.09276727995007</v>
      </c>
      <c r="I16" s="11">
        <v>958.67254416744902</v>
      </c>
    </row>
    <row r="17" spans="1:14" x14ac:dyDescent="0.2">
      <c r="A17" s="6">
        <v>1500107</v>
      </c>
      <c r="B17" s="6">
        <v>150010</v>
      </c>
      <c r="C17" s="2" t="s">
        <v>17</v>
      </c>
      <c r="D17" s="7" t="s">
        <v>18</v>
      </c>
      <c r="E17" s="11">
        <v>506.03912954776945</v>
      </c>
      <c r="F17" s="11">
        <v>482.57324401368436</v>
      </c>
      <c r="G17" s="11">
        <v>510.65217389030693</v>
      </c>
      <c r="H17" s="11">
        <v>720.08867996163224</v>
      </c>
      <c r="I17" s="11">
        <v>781.31925313481429</v>
      </c>
      <c r="J17" s="6" t="str">
        <f>IF(AND(I17&lt;$M$21,I17&gt;$M$22),"Normal","Outliers")</f>
        <v>Normal</v>
      </c>
      <c r="L17" s="2" t="s">
        <v>182</v>
      </c>
      <c r="M17" s="10">
        <f>AVERAGE(I17:I160)</f>
        <v>912.04451898915249</v>
      </c>
      <c r="N17" s="10"/>
    </row>
    <row r="18" spans="1:14" x14ac:dyDescent="0.2">
      <c r="A18" s="6">
        <v>1500131</v>
      </c>
      <c r="B18" s="6">
        <v>150013</v>
      </c>
      <c r="C18" s="2" t="s">
        <v>19</v>
      </c>
      <c r="D18" s="7" t="s">
        <v>20</v>
      </c>
      <c r="E18" s="11">
        <v>968.76823385125977</v>
      </c>
      <c r="F18" s="11">
        <v>974.44838423728822</v>
      </c>
      <c r="G18" s="11">
        <v>975.12354119422901</v>
      </c>
      <c r="H18" s="11">
        <v>951.94493113720807</v>
      </c>
      <c r="I18" s="11">
        <v>1072.763210183499</v>
      </c>
      <c r="J18" s="6" t="str">
        <f t="shared" ref="J18:J81" si="0">IF(AND(I18&lt;$M$21,I18&gt;$M$22),"Normal","Outliers")</f>
        <v>Normal</v>
      </c>
      <c r="L18" s="2" t="s">
        <v>183</v>
      </c>
      <c r="M18" s="10">
        <f>_xlfn.QUARTILE.EXC(I17:I160,1)</f>
        <v>505.68279688484711</v>
      </c>
      <c r="N18" s="10"/>
    </row>
    <row r="19" spans="1:14" x14ac:dyDescent="0.2">
      <c r="A19" s="6">
        <v>1500206</v>
      </c>
      <c r="B19" s="6">
        <v>150020</v>
      </c>
      <c r="C19" s="2" t="s">
        <v>17</v>
      </c>
      <c r="D19" s="7" t="s">
        <v>21</v>
      </c>
      <c r="E19" s="11">
        <v>359.63693694936325</v>
      </c>
      <c r="F19" s="11">
        <v>321.13164518950919</v>
      </c>
      <c r="G19" s="11">
        <v>328.33138200847873</v>
      </c>
      <c r="H19" s="11">
        <v>344.56990697856861</v>
      </c>
      <c r="I19" s="11">
        <v>349.41982685783512</v>
      </c>
      <c r="J19" s="6" t="str">
        <f t="shared" si="0"/>
        <v>Normal</v>
      </c>
      <c r="L19" s="2" t="s">
        <v>184</v>
      </c>
      <c r="M19" s="10">
        <f>_xlfn.QUARTILE.EXC(I17:I160,3)</f>
        <v>1070.7294479861775</v>
      </c>
      <c r="N19" s="10"/>
    </row>
    <row r="20" spans="1:14" x14ac:dyDescent="0.2">
      <c r="A20" s="6">
        <v>1500305</v>
      </c>
      <c r="B20" s="6">
        <v>150030</v>
      </c>
      <c r="C20" s="2" t="s">
        <v>22</v>
      </c>
      <c r="D20" s="7" t="s">
        <v>23</v>
      </c>
      <c r="E20" s="11">
        <v>234.85058701669968</v>
      </c>
      <c r="F20" s="11">
        <v>217.9045823948187</v>
      </c>
      <c r="G20" s="11">
        <v>218.76467567467836</v>
      </c>
      <c r="H20" s="11">
        <v>223.54340352067152</v>
      </c>
      <c r="I20" s="11">
        <v>243.540386160466</v>
      </c>
      <c r="J20" s="6" t="str">
        <f t="shared" si="0"/>
        <v>Normal</v>
      </c>
      <c r="L20" s="2" t="s">
        <v>185</v>
      </c>
      <c r="M20" s="10">
        <f>M19-M18</f>
        <v>565.04665110133044</v>
      </c>
      <c r="N20" s="10"/>
    </row>
    <row r="21" spans="1:14" x14ac:dyDescent="0.2">
      <c r="A21" s="6">
        <v>1500347</v>
      </c>
      <c r="B21" s="6">
        <v>150034</v>
      </c>
      <c r="C21" s="2" t="s">
        <v>24</v>
      </c>
      <c r="D21" s="7" t="s">
        <v>25</v>
      </c>
      <c r="E21" s="11">
        <v>745.87570842957325</v>
      </c>
      <c r="F21" s="11">
        <v>769.44501562340508</v>
      </c>
      <c r="G21" s="11">
        <v>897.30234995437274</v>
      </c>
      <c r="H21" s="11">
        <v>1141.7844528251251</v>
      </c>
      <c r="I21" s="11">
        <v>2239.3010015016594</v>
      </c>
      <c r="J21" s="6" t="str">
        <f t="shared" si="0"/>
        <v>Outliers</v>
      </c>
      <c r="L21" s="2" t="s">
        <v>186</v>
      </c>
      <c r="M21" s="10">
        <f>M17+1.5*M20</f>
        <v>1759.6144956411481</v>
      </c>
      <c r="N21" s="10"/>
    </row>
    <row r="22" spans="1:14" x14ac:dyDescent="0.2">
      <c r="A22" s="6">
        <v>1500404</v>
      </c>
      <c r="B22" s="6">
        <v>150040</v>
      </c>
      <c r="C22" s="2" t="s">
        <v>26</v>
      </c>
      <c r="D22" s="7" t="s">
        <v>27</v>
      </c>
      <c r="E22" s="11">
        <v>493.10541388686272</v>
      </c>
      <c r="F22" s="11">
        <v>490.20471751994228</v>
      </c>
      <c r="G22" s="11">
        <v>518.7729581916908</v>
      </c>
      <c r="H22" s="11">
        <v>532.55989904530406</v>
      </c>
      <c r="I22" s="11">
        <v>478.95454430560562</v>
      </c>
      <c r="J22" s="6" t="str">
        <f t="shared" si="0"/>
        <v>Normal</v>
      </c>
      <c r="L22" s="2" t="s">
        <v>187</v>
      </c>
      <c r="M22" s="10">
        <f>M17-1.5*M20</f>
        <v>64.47454233715689</v>
      </c>
      <c r="N22" s="10"/>
    </row>
    <row r="23" spans="1:14" x14ac:dyDescent="0.2">
      <c r="A23" s="6">
        <v>1500503</v>
      </c>
      <c r="B23" s="6">
        <v>150050</v>
      </c>
      <c r="C23" s="2" t="s">
        <v>26</v>
      </c>
      <c r="D23" s="7" t="s">
        <v>28</v>
      </c>
      <c r="E23" s="11">
        <v>836.58059397311217</v>
      </c>
      <c r="F23" s="11">
        <v>1179.6701571825618</v>
      </c>
      <c r="G23" s="11">
        <v>1130.1957746111632</v>
      </c>
      <c r="H23" s="11">
        <v>1087.6053902167785</v>
      </c>
      <c r="I23" s="11">
        <v>1171.8894987934657</v>
      </c>
      <c r="J23" s="6" t="str">
        <f t="shared" si="0"/>
        <v>Normal</v>
      </c>
    </row>
    <row r="24" spans="1:14" x14ac:dyDescent="0.2">
      <c r="A24" s="6">
        <v>1500602</v>
      </c>
      <c r="B24" s="6">
        <v>150060</v>
      </c>
      <c r="C24" s="2" t="s">
        <v>29</v>
      </c>
      <c r="D24" s="7" t="s">
        <v>30</v>
      </c>
      <c r="E24" s="11">
        <v>1477.5485404790854</v>
      </c>
      <c r="F24" s="11">
        <v>1505.4019101617014</v>
      </c>
      <c r="G24" s="11">
        <v>1437.9966159369314</v>
      </c>
      <c r="H24" s="11">
        <v>1476.2131763391581</v>
      </c>
      <c r="I24" s="11">
        <v>1484.244792868569</v>
      </c>
      <c r="J24" s="6" t="str">
        <f t="shared" si="0"/>
        <v>Normal</v>
      </c>
    </row>
    <row r="25" spans="1:14" x14ac:dyDescent="0.2">
      <c r="A25" s="6">
        <v>1500701</v>
      </c>
      <c r="B25" s="6">
        <v>150070</v>
      </c>
      <c r="C25" s="2" t="s">
        <v>22</v>
      </c>
      <c r="D25" s="7" t="s">
        <v>31</v>
      </c>
      <c r="E25" s="11">
        <v>206.30047186354349</v>
      </c>
      <c r="F25" s="11">
        <v>189.70974742255012</v>
      </c>
      <c r="G25" s="11">
        <v>196.8786468296955</v>
      </c>
      <c r="H25" s="11">
        <v>214.76270418397527</v>
      </c>
      <c r="I25" s="11">
        <v>236.19345968476674</v>
      </c>
      <c r="J25" s="6" t="str">
        <f t="shared" si="0"/>
        <v>Normal</v>
      </c>
    </row>
    <row r="26" spans="1:14" x14ac:dyDescent="0.2">
      <c r="A26" s="6">
        <v>1500800</v>
      </c>
      <c r="B26" s="6">
        <v>150080</v>
      </c>
      <c r="C26" s="2" t="s">
        <v>32</v>
      </c>
      <c r="D26" s="7" t="s">
        <v>33</v>
      </c>
      <c r="E26" s="11">
        <v>1074.2199560466029</v>
      </c>
      <c r="F26" s="11">
        <v>1067.5243050822094</v>
      </c>
      <c r="G26" s="11">
        <v>1131.7656880265977</v>
      </c>
      <c r="H26" s="11">
        <v>1192.1819923805381</v>
      </c>
      <c r="I26" s="11">
        <v>1405.8037784069841</v>
      </c>
      <c r="J26" s="6" t="str">
        <f t="shared" si="0"/>
        <v>Normal</v>
      </c>
    </row>
    <row r="27" spans="1:14" x14ac:dyDescent="0.2">
      <c r="A27" s="6">
        <v>1500859</v>
      </c>
      <c r="B27" s="6">
        <v>150085</v>
      </c>
      <c r="C27" s="2" t="s">
        <v>29</v>
      </c>
      <c r="D27" s="7" t="s">
        <v>34</v>
      </c>
      <c r="E27" s="11">
        <v>731.67225561245891</v>
      </c>
      <c r="F27" s="11">
        <v>730.91913466511278</v>
      </c>
      <c r="G27" s="11">
        <v>686.31742627398887</v>
      </c>
      <c r="H27" s="11">
        <v>753.07634315399855</v>
      </c>
      <c r="I27" s="11">
        <v>763.7130662769232</v>
      </c>
      <c r="J27" s="6" t="str">
        <f t="shared" si="0"/>
        <v>Normal</v>
      </c>
    </row>
    <row r="28" spans="1:14" x14ac:dyDescent="0.2">
      <c r="A28" s="6">
        <v>1500909</v>
      </c>
      <c r="B28" s="6">
        <v>150090</v>
      </c>
      <c r="C28" s="2" t="s">
        <v>35</v>
      </c>
      <c r="D28" s="7" t="s">
        <v>36</v>
      </c>
      <c r="E28" s="11">
        <v>335.51005640785655</v>
      </c>
      <c r="F28" s="11">
        <v>328.38530991934431</v>
      </c>
      <c r="G28" s="11">
        <v>320.99064641217097</v>
      </c>
      <c r="H28" s="11">
        <v>331.55843391737858</v>
      </c>
      <c r="I28" s="11">
        <v>361.77367724810983</v>
      </c>
      <c r="J28" s="6" t="str">
        <f t="shared" si="0"/>
        <v>Normal</v>
      </c>
    </row>
    <row r="29" spans="1:14" x14ac:dyDescent="0.2">
      <c r="A29" s="6">
        <v>1500958</v>
      </c>
      <c r="B29" s="6">
        <v>150095</v>
      </c>
      <c r="C29" s="2" t="s">
        <v>19</v>
      </c>
      <c r="D29" s="7" t="s">
        <v>37</v>
      </c>
      <c r="E29" s="11">
        <v>335.33711090723716</v>
      </c>
      <c r="F29" s="11">
        <v>316.1844581830365</v>
      </c>
      <c r="G29" s="11">
        <v>320.08731897397161</v>
      </c>
      <c r="H29" s="11">
        <v>322.99585257857149</v>
      </c>
      <c r="I29" s="11">
        <v>467.01500050853878</v>
      </c>
      <c r="J29" s="6" t="str">
        <f t="shared" si="0"/>
        <v>Normal</v>
      </c>
    </row>
    <row r="30" spans="1:14" x14ac:dyDescent="0.2">
      <c r="A30" s="6">
        <v>1501006</v>
      </c>
      <c r="B30" s="6">
        <v>150100</v>
      </c>
      <c r="C30" s="2" t="s">
        <v>38</v>
      </c>
      <c r="D30" s="7" t="s">
        <v>39</v>
      </c>
      <c r="E30" s="11">
        <v>194.52332555005805</v>
      </c>
      <c r="F30" s="11">
        <v>197.85082999938979</v>
      </c>
      <c r="G30" s="11">
        <v>196.7633128127286</v>
      </c>
      <c r="H30" s="11">
        <v>239.59193247853358</v>
      </c>
      <c r="I30" s="11">
        <v>241.99638967031166</v>
      </c>
      <c r="J30" s="6" t="str">
        <f t="shared" si="0"/>
        <v>Normal</v>
      </c>
    </row>
    <row r="31" spans="1:14" x14ac:dyDescent="0.2">
      <c r="A31" s="6">
        <v>1501105</v>
      </c>
      <c r="B31" s="6">
        <v>150110</v>
      </c>
      <c r="C31" s="2" t="s">
        <v>22</v>
      </c>
      <c r="D31" s="7" t="s">
        <v>40</v>
      </c>
      <c r="E31" s="11">
        <v>144.39646065646977</v>
      </c>
      <c r="F31" s="11">
        <v>129.44989074006455</v>
      </c>
      <c r="G31" s="11">
        <v>127.12397630933759</v>
      </c>
      <c r="H31" s="11">
        <v>114.63341747176777</v>
      </c>
      <c r="I31" s="11">
        <v>106.91354697290858</v>
      </c>
      <c r="J31" s="6" t="str">
        <f t="shared" si="0"/>
        <v>Normal</v>
      </c>
    </row>
    <row r="32" spans="1:14" x14ac:dyDescent="0.2">
      <c r="A32" s="6">
        <v>1501204</v>
      </c>
      <c r="B32" s="6">
        <v>150120</v>
      </c>
      <c r="C32" s="2" t="s">
        <v>17</v>
      </c>
      <c r="D32" s="7" t="s">
        <v>41</v>
      </c>
      <c r="E32" s="11">
        <v>297.49716753684078</v>
      </c>
      <c r="F32" s="11">
        <v>250.68801357985922</v>
      </c>
      <c r="G32" s="11">
        <v>240.82344361315748</v>
      </c>
      <c r="H32" s="11">
        <v>229.21491894204712</v>
      </c>
      <c r="I32" s="11">
        <v>232.89140354660051</v>
      </c>
      <c r="J32" s="6" t="str">
        <f t="shared" si="0"/>
        <v>Normal</v>
      </c>
    </row>
    <row r="33" spans="1:10" x14ac:dyDescent="0.2">
      <c r="A33" s="6">
        <v>1501253</v>
      </c>
      <c r="B33" s="6">
        <v>150125</v>
      </c>
      <c r="C33" s="2" t="s">
        <v>24</v>
      </c>
      <c r="D33" s="7" t="s">
        <v>42</v>
      </c>
      <c r="E33" s="11">
        <v>890.41766357401798</v>
      </c>
      <c r="F33" s="11">
        <v>912.32988071211184</v>
      </c>
      <c r="G33" s="11">
        <v>978.79473869098729</v>
      </c>
      <c r="H33" s="11">
        <v>1038.0844787372646</v>
      </c>
      <c r="I33" s="11">
        <v>834.88217980898037</v>
      </c>
      <c r="J33" s="6" t="str">
        <f t="shared" si="0"/>
        <v>Normal</v>
      </c>
    </row>
    <row r="34" spans="1:10" x14ac:dyDescent="0.2">
      <c r="A34" s="6">
        <v>1501303</v>
      </c>
      <c r="B34" s="6">
        <v>150130</v>
      </c>
      <c r="C34" s="2" t="s">
        <v>17</v>
      </c>
      <c r="D34" s="7" t="s">
        <v>43</v>
      </c>
      <c r="E34" s="11">
        <v>2413.4749024039597</v>
      </c>
      <c r="F34" s="11">
        <v>2290.7285214410499</v>
      </c>
      <c r="G34" s="11">
        <v>2126.1758485869927</v>
      </c>
      <c r="H34" s="11">
        <v>2055.1809796304628</v>
      </c>
      <c r="I34" s="11">
        <v>2391.2251799944993</v>
      </c>
      <c r="J34" s="6" t="str">
        <f t="shared" si="0"/>
        <v>Outliers</v>
      </c>
    </row>
    <row r="35" spans="1:10" x14ac:dyDescent="0.2">
      <c r="A35" s="6">
        <v>1501402</v>
      </c>
      <c r="B35" s="6">
        <v>150140</v>
      </c>
      <c r="C35" s="2" t="s">
        <v>32</v>
      </c>
      <c r="D35" s="7" t="s">
        <v>44</v>
      </c>
      <c r="E35" s="11">
        <v>1620.51224647246</v>
      </c>
      <c r="F35" s="11">
        <v>1592.593581873884</v>
      </c>
      <c r="G35" s="11">
        <v>1620.5254550664868</v>
      </c>
      <c r="H35" s="11">
        <v>1715.1023588530888</v>
      </c>
      <c r="I35" s="11">
        <v>2019.4800783220192</v>
      </c>
      <c r="J35" s="6" t="str">
        <f t="shared" si="0"/>
        <v>Outliers</v>
      </c>
    </row>
    <row r="36" spans="1:10" x14ac:dyDescent="0.2">
      <c r="A36" s="6">
        <v>1501451</v>
      </c>
      <c r="B36" s="6">
        <v>150145</v>
      </c>
      <c r="C36" s="2" t="s">
        <v>26</v>
      </c>
      <c r="D36" s="7" t="s">
        <v>45</v>
      </c>
      <c r="E36" s="11">
        <v>1089.3375957835908</v>
      </c>
      <c r="F36" s="11">
        <v>1159.1856884711256</v>
      </c>
      <c r="G36" s="11">
        <v>1221.4292023157129</v>
      </c>
      <c r="H36" s="11">
        <v>1219.22967401292</v>
      </c>
      <c r="I36" s="11">
        <v>1400.7912635056696</v>
      </c>
      <c r="J36" s="6" t="str">
        <f t="shared" si="0"/>
        <v>Normal</v>
      </c>
    </row>
    <row r="37" spans="1:10" x14ac:dyDescent="0.2">
      <c r="A37" s="6">
        <v>1501501</v>
      </c>
      <c r="B37" s="6">
        <v>150150</v>
      </c>
      <c r="C37" s="2" t="s">
        <v>32</v>
      </c>
      <c r="D37" s="7" t="s">
        <v>46</v>
      </c>
      <c r="E37" s="11">
        <v>1771.9760355690646</v>
      </c>
      <c r="F37" s="11">
        <v>1644.2364660821984</v>
      </c>
      <c r="G37" s="11">
        <v>1652.0134702168798</v>
      </c>
      <c r="H37" s="11">
        <v>1787.3770924553769</v>
      </c>
      <c r="I37" s="11">
        <v>1979.6361905533213</v>
      </c>
      <c r="J37" s="6" t="str">
        <f t="shared" si="0"/>
        <v>Outliers</v>
      </c>
    </row>
    <row r="38" spans="1:10" x14ac:dyDescent="0.2">
      <c r="A38" s="6">
        <v>1501576</v>
      </c>
      <c r="B38" s="6">
        <v>150157</v>
      </c>
      <c r="C38" s="2" t="s">
        <v>47</v>
      </c>
      <c r="D38" s="7" t="s">
        <v>48</v>
      </c>
      <c r="E38" s="11">
        <v>558.43091492488577</v>
      </c>
      <c r="F38" s="11">
        <v>535.50878882869097</v>
      </c>
      <c r="G38" s="11">
        <v>523.8710160778129</v>
      </c>
      <c r="H38" s="11">
        <v>556.69179206097147</v>
      </c>
      <c r="I38" s="11">
        <v>568.83628364676463</v>
      </c>
      <c r="J38" s="6" t="str">
        <f t="shared" si="0"/>
        <v>Normal</v>
      </c>
    </row>
    <row r="39" spans="1:10" x14ac:dyDescent="0.2">
      <c r="A39" s="6">
        <v>1501600</v>
      </c>
      <c r="B39" s="6">
        <v>150160</v>
      </c>
      <c r="C39" s="2" t="s">
        <v>35</v>
      </c>
      <c r="D39" s="7" t="s">
        <v>49</v>
      </c>
      <c r="E39" s="11">
        <v>1182.0457421860581</v>
      </c>
      <c r="F39" s="11">
        <v>1094.026620534815</v>
      </c>
      <c r="G39" s="11">
        <v>1042.555034830006</v>
      </c>
      <c r="H39" s="11">
        <v>840.06569766533494</v>
      </c>
      <c r="I39" s="11">
        <v>1399.953191459357</v>
      </c>
      <c r="J39" s="6" t="str">
        <f t="shared" si="0"/>
        <v>Normal</v>
      </c>
    </row>
    <row r="40" spans="1:10" x14ac:dyDescent="0.2">
      <c r="A40" s="6">
        <v>1501709</v>
      </c>
      <c r="B40" s="6">
        <v>150170</v>
      </c>
      <c r="C40" s="2" t="s">
        <v>35</v>
      </c>
      <c r="D40" s="7" t="s">
        <v>50</v>
      </c>
      <c r="E40" s="11">
        <v>602.51574182503396</v>
      </c>
      <c r="F40" s="11">
        <v>607.27004302382409</v>
      </c>
      <c r="G40" s="11">
        <v>607.92601071667934</v>
      </c>
      <c r="H40" s="11">
        <v>640.25880702287088</v>
      </c>
      <c r="I40" s="11">
        <v>768.96559430387856</v>
      </c>
      <c r="J40" s="6" t="str">
        <f t="shared" si="0"/>
        <v>Normal</v>
      </c>
    </row>
    <row r="41" spans="1:10" x14ac:dyDescent="0.2">
      <c r="A41" s="6">
        <v>1501725</v>
      </c>
      <c r="B41" s="6">
        <v>150172</v>
      </c>
      <c r="C41" s="2" t="s">
        <v>29</v>
      </c>
      <c r="D41" s="7" t="s">
        <v>51</v>
      </c>
      <c r="E41" s="11">
        <v>1001.2219294180383</v>
      </c>
      <c r="F41" s="11">
        <v>1031.5632258332225</v>
      </c>
      <c r="G41" s="11">
        <v>1038.7693458566375</v>
      </c>
      <c r="H41" s="11">
        <v>1150.287564020023</v>
      </c>
      <c r="I41" s="11">
        <v>756.14714727405124</v>
      </c>
      <c r="J41" s="6" t="str">
        <f t="shared" si="0"/>
        <v>Normal</v>
      </c>
    </row>
    <row r="42" spans="1:10" x14ac:dyDescent="0.2">
      <c r="A42" s="6">
        <v>1501758</v>
      </c>
      <c r="B42" s="6">
        <v>150175</v>
      </c>
      <c r="C42" s="2" t="s">
        <v>47</v>
      </c>
      <c r="D42" s="7" t="s">
        <v>52</v>
      </c>
      <c r="E42" s="11">
        <v>695.19726108225098</v>
      </c>
      <c r="F42" s="11">
        <v>699.81844571409204</v>
      </c>
      <c r="G42" s="11">
        <v>736.13679977198683</v>
      </c>
      <c r="H42" s="11">
        <v>719.69728576457806</v>
      </c>
      <c r="I42" s="11">
        <v>889.29350339820132</v>
      </c>
      <c r="J42" s="6" t="str">
        <f t="shared" si="0"/>
        <v>Normal</v>
      </c>
    </row>
    <row r="43" spans="1:10" x14ac:dyDescent="0.2">
      <c r="A43" s="6">
        <v>1501782</v>
      </c>
      <c r="B43" s="6">
        <v>150178</v>
      </c>
      <c r="C43" s="2" t="s">
        <v>53</v>
      </c>
      <c r="D43" s="7" t="s">
        <v>54</v>
      </c>
      <c r="E43" s="11">
        <v>458.75608370817753</v>
      </c>
      <c r="F43" s="11">
        <v>419.70069247721278</v>
      </c>
      <c r="G43" s="11">
        <v>400.26136322179639</v>
      </c>
      <c r="H43" s="11">
        <v>410.97345760864175</v>
      </c>
      <c r="I43" s="11">
        <v>640.01696262338112</v>
      </c>
      <c r="J43" s="6" t="str">
        <f t="shared" si="0"/>
        <v>Normal</v>
      </c>
    </row>
    <row r="44" spans="1:10" x14ac:dyDescent="0.2">
      <c r="A44" s="6">
        <v>1501808</v>
      </c>
      <c r="B44" s="6">
        <v>150180</v>
      </c>
      <c r="C44" s="2" t="s">
        <v>22</v>
      </c>
      <c r="D44" s="7" t="s">
        <v>55</v>
      </c>
      <c r="E44" s="11">
        <v>381.38071930935996</v>
      </c>
      <c r="F44" s="11">
        <v>286.90938986932946</v>
      </c>
      <c r="G44" s="11">
        <v>253.92257911060224</v>
      </c>
      <c r="H44" s="11">
        <v>277.61456559327456</v>
      </c>
      <c r="I44" s="11">
        <v>450.74391714793211</v>
      </c>
      <c r="J44" s="6" t="str">
        <f t="shared" si="0"/>
        <v>Normal</v>
      </c>
    </row>
    <row r="45" spans="1:10" x14ac:dyDescent="0.2">
      <c r="A45" s="6">
        <v>1501907</v>
      </c>
      <c r="B45" s="6">
        <v>150190</v>
      </c>
      <c r="C45" s="2" t="s">
        <v>19</v>
      </c>
      <c r="D45" s="7" t="s">
        <v>56</v>
      </c>
      <c r="E45" s="11">
        <v>335.92253805910104</v>
      </c>
      <c r="F45" s="11">
        <v>310.85943211588636</v>
      </c>
      <c r="G45" s="11">
        <v>316.61470900397597</v>
      </c>
      <c r="H45" s="11">
        <v>323.79682630682777</v>
      </c>
      <c r="I45" s="11">
        <v>424.6862526178075</v>
      </c>
      <c r="J45" s="6" t="str">
        <f t="shared" si="0"/>
        <v>Normal</v>
      </c>
    </row>
    <row r="46" spans="1:10" x14ac:dyDescent="0.2">
      <c r="A46" s="6">
        <v>1502004</v>
      </c>
      <c r="B46" s="6">
        <v>150200</v>
      </c>
      <c r="C46" s="2" t="s">
        <v>22</v>
      </c>
      <c r="D46" s="7" t="s">
        <v>57</v>
      </c>
      <c r="E46" s="11">
        <v>387.28318596607858</v>
      </c>
      <c r="F46" s="11">
        <v>468.75796528337611</v>
      </c>
      <c r="G46" s="11">
        <v>455.1975685871011</v>
      </c>
      <c r="H46" s="11">
        <v>432.8795176407308</v>
      </c>
      <c r="I46" s="11">
        <v>480.2529062170052</v>
      </c>
      <c r="J46" s="6" t="str">
        <f t="shared" si="0"/>
        <v>Normal</v>
      </c>
    </row>
    <row r="47" spans="1:10" x14ac:dyDescent="0.2">
      <c r="A47" s="6">
        <v>1501956</v>
      </c>
      <c r="B47" s="6">
        <v>150195</v>
      </c>
      <c r="C47" s="2" t="s">
        <v>35</v>
      </c>
      <c r="D47" s="7" t="s">
        <v>58</v>
      </c>
      <c r="E47" s="11">
        <v>242.43459404454757</v>
      </c>
      <c r="F47" s="11">
        <v>239.6950699734513</v>
      </c>
      <c r="G47" s="11">
        <v>219.60610434164525</v>
      </c>
      <c r="H47" s="11">
        <v>231.70189760557392</v>
      </c>
      <c r="I47" s="11">
        <v>456.37650231227718</v>
      </c>
      <c r="J47" s="6" t="str">
        <f t="shared" si="0"/>
        <v>Normal</v>
      </c>
    </row>
    <row r="48" spans="1:10" x14ac:dyDescent="0.2">
      <c r="A48" s="6">
        <v>1502103</v>
      </c>
      <c r="B48" s="6">
        <v>150210</v>
      </c>
      <c r="C48" s="2" t="s">
        <v>17</v>
      </c>
      <c r="D48" s="7" t="s">
        <v>59</v>
      </c>
      <c r="E48" s="11">
        <v>318.90571839526359</v>
      </c>
      <c r="F48" s="11">
        <v>292.33384229472779</v>
      </c>
      <c r="G48" s="11">
        <v>296.87400302610428</v>
      </c>
      <c r="H48" s="11">
        <v>326.97197020871511</v>
      </c>
      <c r="I48" s="11">
        <v>362.58071744341106</v>
      </c>
      <c r="J48" s="6" t="str">
        <f t="shared" si="0"/>
        <v>Normal</v>
      </c>
    </row>
    <row r="49" spans="1:10" x14ac:dyDescent="0.2">
      <c r="A49" s="6">
        <v>1502152</v>
      </c>
      <c r="B49" s="6">
        <v>150215</v>
      </c>
      <c r="C49" s="2" t="s">
        <v>47</v>
      </c>
      <c r="D49" s="7" t="s">
        <v>60</v>
      </c>
      <c r="E49" s="11">
        <v>1848.8126554324549</v>
      </c>
      <c r="F49" s="11">
        <v>1929.5516728396924</v>
      </c>
      <c r="G49" s="11">
        <v>2024.2898744639531</v>
      </c>
      <c r="H49" s="11">
        <v>2256.4382495631194</v>
      </c>
      <c r="I49" s="11">
        <v>1297.1592142613854</v>
      </c>
      <c r="J49" s="6" t="str">
        <f t="shared" si="0"/>
        <v>Normal</v>
      </c>
    </row>
    <row r="50" spans="1:10" x14ac:dyDescent="0.2">
      <c r="A50" s="6">
        <v>1502202</v>
      </c>
      <c r="B50" s="6">
        <v>150220</v>
      </c>
      <c r="C50" s="2" t="s">
        <v>35</v>
      </c>
      <c r="D50" s="7" t="s">
        <v>61</v>
      </c>
      <c r="E50" s="11">
        <v>1293.7837645528741</v>
      </c>
      <c r="F50" s="11">
        <v>1395.3748866895564</v>
      </c>
      <c r="G50" s="11">
        <v>1514.9621433796149</v>
      </c>
      <c r="H50" s="11">
        <v>1612.7921398397973</v>
      </c>
      <c r="I50" s="11">
        <v>1616.2936051390745</v>
      </c>
      <c r="J50" s="6" t="str">
        <f t="shared" si="0"/>
        <v>Normal</v>
      </c>
    </row>
    <row r="51" spans="1:10" x14ac:dyDescent="0.2">
      <c r="A51" s="6">
        <v>1502301</v>
      </c>
      <c r="B51" s="6">
        <v>150230</v>
      </c>
      <c r="C51" s="2" t="s">
        <v>19</v>
      </c>
      <c r="D51" s="7" t="s">
        <v>62</v>
      </c>
      <c r="E51" s="11">
        <v>601.0274288486313</v>
      </c>
      <c r="F51" s="11">
        <v>599.04538014124444</v>
      </c>
      <c r="G51" s="11">
        <v>618.6971282045015</v>
      </c>
      <c r="H51" s="11">
        <v>661.92982032028601</v>
      </c>
      <c r="I51" s="11">
        <v>663.92262214844436</v>
      </c>
      <c r="J51" s="6" t="str">
        <f t="shared" si="0"/>
        <v>Normal</v>
      </c>
    </row>
    <row r="52" spans="1:10" x14ac:dyDescent="0.2">
      <c r="A52" s="6">
        <v>1502400</v>
      </c>
      <c r="B52" s="6">
        <v>150240</v>
      </c>
      <c r="C52" s="2" t="s">
        <v>63</v>
      </c>
      <c r="D52" s="7" t="s">
        <v>64</v>
      </c>
      <c r="E52" s="11">
        <v>1401.7173782255645</v>
      </c>
      <c r="F52" s="11">
        <v>1441.0399648947921</v>
      </c>
      <c r="G52" s="11">
        <v>1470.1983865531781</v>
      </c>
      <c r="H52" s="11">
        <v>1529.6708772474115</v>
      </c>
      <c r="I52" s="11">
        <v>1735.4647190568735</v>
      </c>
      <c r="J52" s="6" t="str">
        <f t="shared" si="0"/>
        <v>Normal</v>
      </c>
    </row>
    <row r="53" spans="1:10" x14ac:dyDescent="0.2">
      <c r="A53" s="6">
        <v>1502509</v>
      </c>
      <c r="B53" s="6">
        <v>150250</v>
      </c>
      <c r="C53" s="2" t="s">
        <v>22</v>
      </c>
      <c r="D53" s="7" t="s">
        <v>65</v>
      </c>
      <c r="E53" s="11">
        <v>103.26583079635466</v>
      </c>
      <c r="F53" s="11">
        <v>95.401947353796857</v>
      </c>
      <c r="G53" s="11">
        <v>99.230836424753633</v>
      </c>
      <c r="H53" s="11">
        <v>100.68373537125127</v>
      </c>
      <c r="I53" s="11">
        <v>120.83735138122078</v>
      </c>
      <c r="J53" s="6" t="str">
        <f t="shared" si="0"/>
        <v>Normal</v>
      </c>
    </row>
    <row r="54" spans="1:10" x14ac:dyDescent="0.2">
      <c r="A54" s="6">
        <v>1502608</v>
      </c>
      <c r="B54" s="6">
        <v>150260</v>
      </c>
      <c r="C54" s="2" t="s">
        <v>63</v>
      </c>
      <c r="D54" s="7" t="s">
        <v>66</v>
      </c>
      <c r="E54" s="11">
        <v>448.8460033330565</v>
      </c>
      <c r="F54" s="11">
        <v>427.91390160777826</v>
      </c>
      <c r="G54" s="11">
        <v>449.51831155964061</v>
      </c>
      <c r="H54" s="11">
        <v>456.89283718357296</v>
      </c>
      <c r="I54" s="11">
        <v>468.61920395244016</v>
      </c>
      <c r="J54" s="6" t="str">
        <f t="shared" si="0"/>
        <v>Normal</v>
      </c>
    </row>
    <row r="55" spans="1:10" x14ac:dyDescent="0.2">
      <c r="A55" s="6">
        <v>1502707</v>
      </c>
      <c r="B55" s="6">
        <v>150270</v>
      </c>
      <c r="C55" s="2" t="s">
        <v>24</v>
      </c>
      <c r="D55" s="7" t="s">
        <v>67</v>
      </c>
      <c r="E55" s="11">
        <v>966.75075415070989</v>
      </c>
      <c r="F55" s="11">
        <v>972.48755723675413</v>
      </c>
      <c r="G55" s="11">
        <v>999.12342525702718</v>
      </c>
      <c r="H55" s="11">
        <v>1024.0237484560603</v>
      </c>
      <c r="I55" s="11">
        <v>1202.0259873808188</v>
      </c>
      <c r="J55" s="6" t="str">
        <f t="shared" si="0"/>
        <v>Normal</v>
      </c>
    </row>
    <row r="56" spans="1:10" x14ac:dyDescent="0.2">
      <c r="A56" s="6">
        <v>1502756</v>
      </c>
      <c r="B56" s="6">
        <v>150275</v>
      </c>
      <c r="C56" s="2" t="s">
        <v>19</v>
      </c>
      <c r="D56" s="7" t="s">
        <v>68</v>
      </c>
      <c r="E56" s="11">
        <v>440.04855732486993</v>
      </c>
      <c r="F56" s="11">
        <v>402.27073208956119</v>
      </c>
      <c r="G56" s="11">
        <v>412.35371905153784</v>
      </c>
      <c r="H56" s="11">
        <v>427.89023091570272</v>
      </c>
      <c r="I56" s="11">
        <v>585.23283073955588</v>
      </c>
      <c r="J56" s="6" t="str">
        <f t="shared" si="0"/>
        <v>Normal</v>
      </c>
    </row>
    <row r="57" spans="1:10" x14ac:dyDescent="0.2">
      <c r="A57" s="6">
        <v>1502764</v>
      </c>
      <c r="B57" s="6">
        <v>150276</v>
      </c>
      <c r="C57" s="2" t="s">
        <v>24</v>
      </c>
      <c r="D57" s="7" t="s">
        <v>69</v>
      </c>
      <c r="E57" s="11">
        <v>376.86835679641854</v>
      </c>
      <c r="F57" s="11">
        <v>399.80464009203592</v>
      </c>
      <c r="G57" s="11">
        <v>449.29488259937494</v>
      </c>
      <c r="H57" s="11">
        <v>515.19288359726568</v>
      </c>
      <c r="I57" s="11">
        <v>531.62873389569677</v>
      </c>
      <c r="J57" s="6" t="str">
        <f t="shared" si="0"/>
        <v>Normal</v>
      </c>
    </row>
    <row r="58" spans="1:10" x14ac:dyDescent="0.2">
      <c r="A58" s="6">
        <v>1502772</v>
      </c>
      <c r="B58" s="6">
        <v>150277</v>
      </c>
      <c r="C58" s="2" t="s">
        <v>47</v>
      </c>
      <c r="D58" s="7" t="s">
        <v>70</v>
      </c>
      <c r="E58" s="11">
        <v>2476.3751654285561</v>
      </c>
      <c r="F58" s="11">
        <v>2364.7141440671544</v>
      </c>
      <c r="G58" s="11">
        <v>2281.7026508747049</v>
      </c>
      <c r="H58" s="11">
        <v>2602.2474933725512</v>
      </c>
      <c r="I58" s="11">
        <v>2614.0231979443611</v>
      </c>
      <c r="J58" s="6" t="str">
        <f t="shared" si="0"/>
        <v>Outliers</v>
      </c>
    </row>
    <row r="59" spans="1:10" x14ac:dyDescent="0.2">
      <c r="A59" s="6">
        <v>1502806</v>
      </c>
      <c r="B59" s="6">
        <v>150280</v>
      </c>
      <c r="C59" s="2" t="s">
        <v>22</v>
      </c>
      <c r="D59" s="7" t="s">
        <v>71</v>
      </c>
      <c r="E59" s="11">
        <v>252.0458468238279</v>
      </c>
      <c r="F59" s="11">
        <v>218.53332806403853</v>
      </c>
      <c r="G59" s="11">
        <v>225.12317894639082</v>
      </c>
      <c r="H59" s="11">
        <v>212.89618309231636</v>
      </c>
      <c r="I59" s="11">
        <v>224.21584105595375</v>
      </c>
      <c r="J59" s="6" t="str">
        <f t="shared" si="0"/>
        <v>Normal</v>
      </c>
    </row>
    <row r="60" spans="1:10" x14ac:dyDescent="0.2">
      <c r="A60" s="6">
        <v>1502855</v>
      </c>
      <c r="B60" s="6">
        <v>150285</v>
      </c>
      <c r="C60" s="2" t="s">
        <v>26</v>
      </c>
      <c r="D60" s="7" t="s">
        <v>72</v>
      </c>
      <c r="E60" s="11">
        <v>432.11875271184056</v>
      </c>
      <c r="F60" s="11">
        <v>434.92820563954695</v>
      </c>
      <c r="G60" s="11">
        <v>480.8988885610475</v>
      </c>
      <c r="H60" s="11">
        <v>474.27321366878721</v>
      </c>
      <c r="I60" s="11">
        <v>508.47319656655105</v>
      </c>
      <c r="J60" s="6" t="str">
        <f t="shared" si="0"/>
        <v>Normal</v>
      </c>
    </row>
    <row r="61" spans="1:10" x14ac:dyDescent="0.2">
      <c r="A61" s="6">
        <v>1502905</v>
      </c>
      <c r="B61" s="6">
        <v>150290</v>
      </c>
      <c r="C61" s="2" t="s">
        <v>63</v>
      </c>
      <c r="D61" s="7" t="s">
        <v>73</v>
      </c>
      <c r="E61" s="11">
        <v>502.45739519600403</v>
      </c>
      <c r="F61" s="11">
        <v>476.39035944940849</v>
      </c>
      <c r="G61" s="11">
        <v>490.48621202690708</v>
      </c>
      <c r="H61" s="11">
        <v>496.85650498089706</v>
      </c>
      <c r="I61" s="11">
        <v>535.74677186103429</v>
      </c>
      <c r="J61" s="6" t="str">
        <f t="shared" si="0"/>
        <v>Normal</v>
      </c>
    </row>
    <row r="62" spans="1:10" x14ac:dyDescent="0.2">
      <c r="A62" s="6">
        <v>1502939</v>
      </c>
      <c r="B62" s="6">
        <v>150293</v>
      </c>
      <c r="C62" s="2" t="s">
        <v>19</v>
      </c>
      <c r="D62" s="7" t="s">
        <v>74</v>
      </c>
      <c r="E62" s="11">
        <v>728.77975211004821</v>
      </c>
      <c r="F62" s="11">
        <v>727.55810880188892</v>
      </c>
      <c r="G62" s="11">
        <v>729.39344408787963</v>
      </c>
      <c r="H62" s="11">
        <v>836.68424778616475</v>
      </c>
      <c r="I62" s="11">
        <v>965.02191886424782</v>
      </c>
      <c r="J62" s="6" t="str">
        <f t="shared" si="0"/>
        <v>Normal</v>
      </c>
    </row>
    <row r="63" spans="1:10" x14ac:dyDescent="0.2">
      <c r="A63" s="6">
        <v>1502954</v>
      </c>
      <c r="B63" s="6">
        <v>150295</v>
      </c>
      <c r="C63" s="2" t="s">
        <v>47</v>
      </c>
      <c r="D63" s="7" t="s">
        <v>75</v>
      </c>
      <c r="E63" s="11">
        <v>642.63046671794257</v>
      </c>
      <c r="F63" s="11">
        <v>646.23023477875063</v>
      </c>
      <c r="G63" s="11">
        <v>673.38040642309966</v>
      </c>
      <c r="H63" s="11">
        <v>715.95179323108994</v>
      </c>
      <c r="I63" s="11">
        <v>848.98708271247187</v>
      </c>
      <c r="J63" s="6" t="str">
        <f t="shared" si="0"/>
        <v>Normal</v>
      </c>
    </row>
    <row r="64" spans="1:10" x14ac:dyDescent="0.2">
      <c r="A64" s="6">
        <v>1503002</v>
      </c>
      <c r="B64" s="6">
        <v>150300</v>
      </c>
      <c r="C64" s="2" t="s">
        <v>26</v>
      </c>
      <c r="D64" s="7" t="s">
        <v>76</v>
      </c>
      <c r="E64" s="11">
        <v>620.4880313389807</v>
      </c>
      <c r="F64" s="11">
        <v>635.0862432304699</v>
      </c>
      <c r="G64" s="11">
        <v>696.80293332390363</v>
      </c>
      <c r="H64" s="11">
        <v>790.85163108360916</v>
      </c>
      <c r="I64" s="11">
        <v>646.63515871677362</v>
      </c>
      <c r="J64" s="6" t="str">
        <f t="shared" si="0"/>
        <v>Normal</v>
      </c>
    </row>
    <row r="65" spans="1:10" x14ac:dyDescent="0.2">
      <c r="A65" s="6">
        <v>1503044</v>
      </c>
      <c r="B65" s="6">
        <v>150304</v>
      </c>
      <c r="C65" s="2" t="s">
        <v>24</v>
      </c>
      <c r="D65" s="7" t="s">
        <v>77</v>
      </c>
      <c r="E65" s="11">
        <v>702.00699886802795</v>
      </c>
      <c r="F65" s="11">
        <v>696.28979499162745</v>
      </c>
      <c r="G65" s="11">
        <v>723.329587872351</v>
      </c>
      <c r="H65" s="11">
        <v>818.56297545704376</v>
      </c>
      <c r="I65" s="11">
        <v>1010.150542894737</v>
      </c>
      <c r="J65" s="6" t="str">
        <f t="shared" si="0"/>
        <v>Normal</v>
      </c>
    </row>
    <row r="66" spans="1:10" x14ac:dyDescent="0.2">
      <c r="A66" s="6">
        <v>1503077</v>
      </c>
      <c r="B66" s="6">
        <v>150307</v>
      </c>
      <c r="C66" s="2" t="s">
        <v>19</v>
      </c>
      <c r="D66" s="7" t="s">
        <v>78</v>
      </c>
      <c r="E66" s="11">
        <v>403.62134495541886</v>
      </c>
      <c r="F66" s="11">
        <v>380.5444916815008</v>
      </c>
      <c r="G66" s="11">
        <v>377.54657533683115</v>
      </c>
      <c r="H66" s="11">
        <v>398.76404962798705</v>
      </c>
      <c r="I66" s="11">
        <v>453.64086357001179</v>
      </c>
      <c r="J66" s="6" t="str">
        <f t="shared" si="0"/>
        <v>Normal</v>
      </c>
    </row>
    <row r="67" spans="1:10" x14ac:dyDescent="0.2">
      <c r="A67" s="6">
        <v>1503093</v>
      </c>
      <c r="B67" s="6">
        <v>150309</v>
      </c>
      <c r="C67" s="2" t="s">
        <v>53</v>
      </c>
      <c r="D67" s="7" t="s">
        <v>79</v>
      </c>
      <c r="E67" s="11">
        <v>496.70795495320772</v>
      </c>
      <c r="F67" s="11">
        <v>434.38003218678199</v>
      </c>
      <c r="G67" s="11">
        <v>382.95618699715192</v>
      </c>
      <c r="H67" s="11">
        <v>467.30259154110081</v>
      </c>
      <c r="I67" s="11">
        <v>850.34519885175621</v>
      </c>
      <c r="J67" s="6" t="str">
        <f t="shared" si="0"/>
        <v>Normal</v>
      </c>
    </row>
    <row r="68" spans="1:10" x14ac:dyDescent="0.2">
      <c r="A68" s="6">
        <v>1503101</v>
      </c>
      <c r="B68" s="6">
        <v>150310</v>
      </c>
      <c r="C68" s="2" t="s">
        <v>22</v>
      </c>
      <c r="D68" s="7" t="s">
        <v>80</v>
      </c>
      <c r="E68" s="11">
        <v>269.82551770664725</v>
      </c>
      <c r="F68" s="11">
        <v>241.30010762104504</v>
      </c>
      <c r="G68" s="11">
        <v>235.58944730291805</v>
      </c>
      <c r="H68" s="11">
        <v>226.62959597884375</v>
      </c>
      <c r="I68" s="11">
        <v>292.84669342635124</v>
      </c>
      <c r="J68" s="6" t="str">
        <f t="shared" si="0"/>
        <v>Normal</v>
      </c>
    </row>
    <row r="69" spans="1:10" x14ac:dyDescent="0.2">
      <c r="A69" s="6">
        <v>1503200</v>
      </c>
      <c r="B69" s="6">
        <v>150320</v>
      </c>
      <c r="C69" s="2" t="s">
        <v>63</v>
      </c>
      <c r="D69" s="7" t="s">
        <v>81</v>
      </c>
      <c r="E69" s="11">
        <v>660.63809029387357</v>
      </c>
      <c r="F69" s="11">
        <v>680.63273887881053</v>
      </c>
      <c r="G69" s="11">
        <v>738.99926595904981</v>
      </c>
      <c r="H69" s="11">
        <v>757.58356283784474</v>
      </c>
      <c r="I69" s="11">
        <v>865.11709425091487</v>
      </c>
      <c r="J69" s="6" t="str">
        <f t="shared" si="0"/>
        <v>Normal</v>
      </c>
    </row>
    <row r="70" spans="1:10" x14ac:dyDescent="0.2">
      <c r="A70" s="6">
        <v>1503309</v>
      </c>
      <c r="B70" s="6">
        <v>150330</v>
      </c>
      <c r="C70" s="2" t="s">
        <v>17</v>
      </c>
      <c r="D70" s="7" t="s">
        <v>82</v>
      </c>
      <c r="E70" s="11">
        <v>374.4778566337904</v>
      </c>
      <c r="F70" s="11">
        <v>331.66502854349426</v>
      </c>
      <c r="G70" s="11">
        <v>315.64544699838189</v>
      </c>
      <c r="H70" s="11">
        <v>454.8077757266401</v>
      </c>
      <c r="I70" s="11">
        <v>504.75266365761246</v>
      </c>
      <c r="J70" s="6" t="str">
        <f t="shared" si="0"/>
        <v>Normal</v>
      </c>
    </row>
    <row r="71" spans="1:10" x14ac:dyDescent="0.2">
      <c r="A71" s="6">
        <v>1503408</v>
      </c>
      <c r="B71" s="6">
        <v>150340</v>
      </c>
      <c r="C71" s="2" t="s">
        <v>63</v>
      </c>
      <c r="D71" s="7" t="s">
        <v>83</v>
      </c>
      <c r="E71" s="11">
        <v>893.96043053205301</v>
      </c>
      <c r="F71" s="11">
        <v>933.13856187857584</v>
      </c>
      <c r="G71" s="11">
        <v>942.93097179580127</v>
      </c>
      <c r="H71" s="11">
        <v>967.65554112748771</v>
      </c>
      <c r="I71" s="11">
        <v>1164.3976045200968</v>
      </c>
      <c r="J71" s="6" t="str">
        <f t="shared" si="0"/>
        <v>Normal</v>
      </c>
    </row>
    <row r="72" spans="1:10" x14ac:dyDescent="0.2">
      <c r="A72" s="6">
        <v>1503457</v>
      </c>
      <c r="B72" s="6">
        <v>150345</v>
      </c>
      <c r="C72" s="2" t="s">
        <v>19</v>
      </c>
      <c r="D72" s="7" t="s">
        <v>84</v>
      </c>
      <c r="E72" s="11">
        <v>748.85952189704574</v>
      </c>
      <c r="F72" s="11">
        <v>748.54141240019953</v>
      </c>
      <c r="G72" s="11">
        <v>673.70960149424752</v>
      </c>
      <c r="H72" s="11">
        <v>588.7149363671283</v>
      </c>
      <c r="I72" s="11">
        <v>1185.1825140492595</v>
      </c>
      <c r="J72" s="6" t="str">
        <f t="shared" si="0"/>
        <v>Normal</v>
      </c>
    </row>
    <row r="73" spans="1:10" x14ac:dyDescent="0.2">
      <c r="A73" s="6">
        <v>1503507</v>
      </c>
      <c r="B73" s="6">
        <v>150350</v>
      </c>
      <c r="C73" s="2" t="s">
        <v>19</v>
      </c>
      <c r="D73" s="7" t="s">
        <v>85</v>
      </c>
      <c r="E73" s="11">
        <v>466.67599445975884</v>
      </c>
      <c r="F73" s="11">
        <v>449.78906228417827</v>
      </c>
      <c r="G73" s="11">
        <v>448.23722185059052</v>
      </c>
      <c r="H73" s="11">
        <v>466.28868855816665</v>
      </c>
      <c r="I73" s="11">
        <v>510.68718558035863</v>
      </c>
      <c r="J73" s="6" t="str">
        <f t="shared" si="0"/>
        <v>Normal</v>
      </c>
    </row>
    <row r="74" spans="1:10" x14ac:dyDescent="0.2">
      <c r="A74" s="6">
        <v>1503606</v>
      </c>
      <c r="B74" s="6">
        <v>150360</v>
      </c>
      <c r="C74" s="2" t="s">
        <v>38</v>
      </c>
      <c r="D74" s="7" t="s">
        <v>86</v>
      </c>
      <c r="E74" s="11">
        <v>1355.8073327473614</v>
      </c>
      <c r="F74" s="11">
        <v>1401.0163460102517</v>
      </c>
      <c r="G74" s="11">
        <v>1529.8848130774693</v>
      </c>
      <c r="H74" s="11">
        <v>1657.5697065768511</v>
      </c>
      <c r="I74" s="11">
        <v>1480.7855477862802</v>
      </c>
      <c r="J74" s="6" t="str">
        <f t="shared" si="0"/>
        <v>Normal</v>
      </c>
    </row>
    <row r="75" spans="1:10" x14ac:dyDescent="0.2">
      <c r="A75" s="6">
        <v>1503705</v>
      </c>
      <c r="B75" s="6">
        <v>150370</v>
      </c>
      <c r="C75" s="2" t="s">
        <v>53</v>
      </c>
      <c r="D75" s="7" t="s">
        <v>87</v>
      </c>
      <c r="E75" s="11">
        <v>500.62717105148351</v>
      </c>
      <c r="F75" s="11">
        <v>493.12670547616818</v>
      </c>
      <c r="G75" s="11">
        <v>490.3000520832162</v>
      </c>
      <c r="H75" s="11">
        <v>539.39218986133733</v>
      </c>
      <c r="I75" s="11">
        <v>613.51165034972075</v>
      </c>
      <c r="J75" s="6" t="str">
        <f t="shared" si="0"/>
        <v>Normal</v>
      </c>
    </row>
    <row r="76" spans="1:10" x14ac:dyDescent="0.2">
      <c r="A76" s="6">
        <v>1503754</v>
      </c>
      <c r="B76" s="6">
        <v>150375</v>
      </c>
      <c r="C76" s="2" t="s">
        <v>38</v>
      </c>
      <c r="D76" s="7" t="s">
        <v>88</v>
      </c>
      <c r="E76" s="11">
        <v>182.95020144093331</v>
      </c>
      <c r="F76" s="11">
        <v>199.51024220068936</v>
      </c>
      <c r="G76" s="11">
        <v>236.32371329259766</v>
      </c>
      <c r="H76" s="11">
        <v>309.4953478906645</v>
      </c>
      <c r="I76" s="11">
        <v>608.05782160593958</v>
      </c>
      <c r="J76" s="6" t="str">
        <f t="shared" si="0"/>
        <v>Normal</v>
      </c>
    </row>
    <row r="77" spans="1:10" x14ac:dyDescent="0.2">
      <c r="A77" s="6">
        <v>1503804</v>
      </c>
      <c r="B77" s="6">
        <v>150380</v>
      </c>
      <c r="C77" s="2" t="s">
        <v>53</v>
      </c>
      <c r="D77" s="7" t="s">
        <v>89</v>
      </c>
      <c r="E77" s="11">
        <v>644.23370807414017</v>
      </c>
      <c r="F77" s="11">
        <v>612.60867733970065</v>
      </c>
      <c r="G77" s="11">
        <v>612.05935531666728</v>
      </c>
      <c r="H77" s="11">
        <v>617.84294848918478</v>
      </c>
      <c r="I77" s="11">
        <v>1022.5674274582969</v>
      </c>
      <c r="J77" s="6" t="str">
        <f t="shared" si="0"/>
        <v>Normal</v>
      </c>
    </row>
    <row r="78" spans="1:10" x14ac:dyDescent="0.2">
      <c r="A78" s="6">
        <v>1503903</v>
      </c>
      <c r="B78" s="6">
        <v>150390</v>
      </c>
      <c r="C78" s="2" t="s">
        <v>26</v>
      </c>
      <c r="D78" s="7" t="s">
        <v>90</v>
      </c>
      <c r="E78" s="11">
        <v>453.8048109515359</v>
      </c>
      <c r="F78" s="11">
        <v>465.77580088172857</v>
      </c>
      <c r="G78" s="11">
        <v>494.44050934192683</v>
      </c>
      <c r="H78" s="11">
        <v>532.49042578342585</v>
      </c>
      <c r="I78" s="11">
        <v>729.76616580924099</v>
      </c>
      <c r="J78" s="6" t="str">
        <f t="shared" si="0"/>
        <v>Normal</v>
      </c>
    </row>
    <row r="79" spans="1:10" x14ac:dyDescent="0.2">
      <c r="A79" s="6">
        <v>1504000</v>
      </c>
      <c r="B79" s="6">
        <v>150400</v>
      </c>
      <c r="C79" s="2" t="s">
        <v>17</v>
      </c>
      <c r="D79" s="7" t="s">
        <v>91</v>
      </c>
      <c r="E79" s="11">
        <v>188.83056495049505</v>
      </c>
      <c r="F79" s="11">
        <v>170.95141334646618</v>
      </c>
      <c r="G79" s="11">
        <v>146.64570259135303</v>
      </c>
      <c r="H79" s="11">
        <v>152.03201189346117</v>
      </c>
      <c r="I79" s="11">
        <v>168.93794659947918</v>
      </c>
      <c r="J79" s="6" t="str">
        <f t="shared" si="0"/>
        <v>Normal</v>
      </c>
    </row>
    <row r="80" spans="1:10" x14ac:dyDescent="0.2">
      <c r="A80" s="6">
        <v>1504059</v>
      </c>
      <c r="B80" s="6">
        <v>150405</v>
      </c>
      <c r="C80" s="2" t="s">
        <v>19</v>
      </c>
      <c r="D80" s="7" t="s">
        <v>92</v>
      </c>
      <c r="E80" s="11">
        <v>788.99827632516644</v>
      </c>
      <c r="F80" s="11">
        <v>777.62991047877108</v>
      </c>
      <c r="G80" s="11">
        <v>799.45640214850323</v>
      </c>
      <c r="H80" s="11">
        <v>848.48780916910709</v>
      </c>
      <c r="I80" s="11">
        <v>798.39813920298081</v>
      </c>
      <c r="J80" s="6" t="str">
        <f t="shared" si="0"/>
        <v>Normal</v>
      </c>
    </row>
    <row r="81" spans="1:10" x14ac:dyDescent="0.2">
      <c r="A81" s="6">
        <v>1504109</v>
      </c>
      <c r="B81" s="6">
        <v>150410</v>
      </c>
      <c r="C81" s="2" t="s">
        <v>63</v>
      </c>
      <c r="D81" s="7" t="s">
        <v>93</v>
      </c>
      <c r="E81" s="11">
        <v>471.0250689264343</v>
      </c>
      <c r="F81" s="11">
        <v>477.56768593823114</v>
      </c>
      <c r="G81" s="11">
        <v>481.84179473579849</v>
      </c>
      <c r="H81" s="11">
        <v>540.88943848220526</v>
      </c>
      <c r="I81" s="11">
        <v>575.5648414343807</v>
      </c>
      <c r="J81" s="6" t="str">
        <f t="shared" si="0"/>
        <v>Normal</v>
      </c>
    </row>
    <row r="82" spans="1:10" x14ac:dyDescent="0.2">
      <c r="A82" s="6">
        <v>1504208</v>
      </c>
      <c r="B82" s="6">
        <v>150420</v>
      </c>
      <c r="C82" s="2" t="s">
        <v>47</v>
      </c>
      <c r="D82" s="7" t="s">
        <v>94</v>
      </c>
      <c r="E82" s="11">
        <v>2355.5152171059603</v>
      </c>
      <c r="F82" s="11">
        <v>2348.5748490995852</v>
      </c>
      <c r="G82" s="11">
        <v>2287.7584742975987</v>
      </c>
      <c r="H82" s="11">
        <v>2461.2113251746141</v>
      </c>
      <c r="I82" s="11">
        <v>2788.7118158254693</v>
      </c>
      <c r="J82" s="6" t="str">
        <f t="shared" ref="J82:J145" si="1">IF(AND(I82&lt;$M$21,I82&gt;$M$22),"Normal","Outliers")</f>
        <v>Outliers</v>
      </c>
    </row>
    <row r="83" spans="1:10" x14ac:dyDescent="0.2">
      <c r="A83" s="6">
        <v>1504307</v>
      </c>
      <c r="B83" s="6">
        <v>150430</v>
      </c>
      <c r="C83" s="2" t="s">
        <v>63</v>
      </c>
      <c r="D83" s="7" t="s">
        <v>95</v>
      </c>
      <c r="E83" s="11">
        <v>421.09850500526687</v>
      </c>
      <c r="F83" s="11">
        <v>418.22493720659588</v>
      </c>
      <c r="G83" s="11">
        <v>441.75980577483404</v>
      </c>
      <c r="H83" s="11">
        <v>464.06070018911322</v>
      </c>
      <c r="I83" s="11">
        <v>562.78359821647211</v>
      </c>
      <c r="J83" s="6" t="str">
        <f t="shared" si="1"/>
        <v>Normal</v>
      </c>
    </row>
    <row r="84" spans="1:10" x14ac:dyDescent="0.2">
      <c r="A84" s="6">
        <v>1504406</v>
      </c>
      <c r="B84" s="6">
        <v>150440</v>
      </c>
      <c r="C84" s="2" t="s">
        <v>63</v>
      </c>
      <c r="D84" s="7" t="s">
        <v>96</v>
      </c>
      <c r="E84" s="11">
        <v>565.07767652586813</v>
      </c>
      <c r="F84" s="11">
        <v>558.4788967846556</v>
      </c>
      <c r="G84" s="11">
        <v>544.9789765297013</v>
      </c>
      <c r="H84" s="11">
        <v>577.5310885551238</v>
      </c>
      <c r="I84" s="11">
        <v>642.6009910928384</v>
      </c>
      <c r="J84" s="6" t="str">
        <f t="shared" si="1"/>
        <v>Normal</v>
      </c>
    </row>
    <row r="85" spans="1:10" x14ac:dyDescent="0.2">
      <c r="A85" s="6">
        <v>1504422</v>
      </c>
      <c r="B85" s="6">
        <v>150442</v>
      </c>
      <c r="C85" s="2" t="s">
        <v>32</v>
      </c>
      <c r="D85" s="7" t="s">
        <v>97</v>
      </c>
      <c r="E85" s="11">
        <v>785.36495883540454</v>
      </c>
      <c r="F85" s="11">
        <v>827.40366973563141</v>
      </c>
      <c r="G85" s="11">
        <v>854.80660278991672</v>
      </c>
      <c r="H85" s="11">
        <v>920.27408191379777</v>
      </c>
      <c r="I85" s="11">
        <v>1174.2991299451626</v>
      </c>
      <c r="J85" s="6" t="str">
        <f t="shared" si="1"/>
        <v>Normal</v>
      </c>
    </row>
    <row r="86" spans="1:10" x14ac:dyDescent="0.2">
      <c r="A86" s="6">
        <v>1504455</v>
      </c>
      <c r="B86" s="6">
        <v>150445</v>
      </c>
      <c r="C86" s="2" t="s">
        <v>29</v>
      </c>
      <c r="D86" s="7" t="s">
        <v>98</v>
      </c>
      <c r="E86" s="11">
        <v>583.72891344984453</v>
      </c>
      <c r="F86" s="11">
        <v>588.62989782479349</v>
      </c>
      <c r="G86" s="11">
        <v>646.88681281313529</v>
      </c>
      <c r="H86" s="11">
        <v>668.24062040632316</v>
      </c>
      <c r="I86" s="11">
        <v>869.25758058659972</v>
      </c>
      <c r="J86" s="6" t="str">
        <f t="shared" si="1"/>
        <v>Normal</v>
      </c>
    </row>
    <row r="87" spans="1:10" x14ac:dyDescent="0.2">
      <c r="A87" s="6">
        <v>1504505</v>
      </c>
      <c r="B87" s="6">
        <v>150450</v>
      </c>
      <c r="C87" s="2" t="s">
        <v>22</v>
      </c>
      <c r="D87" s="7" t="s">
        <v>99</v>
      </c>
      <c r="E87" s="11">
        <v>118.19019628305672</v>
      </c>
      <c r="F87" s="11">
        <v>107.66144158675054</v>
      </c>
      <c r="G87" s="11">
        <v>95.267525959483677</v>
      </c>
      <c r="H87" s="11">
        <v>91.855228926069472</v>
      </c>
      <c r="I87" s="11">
        <v>111.99650652594957</v>
      </c>
      <c r="J87" s="6" t="str">
        <f t="shared" si="1"/>
        <v>Normal</v>
      </c>
    </row>
    <row r="88" spans="1:10" x14ac:dyDescent="0.2">
      <c r="A88" s="6">
        <v>1504604</v>
      </c>
      <c r="B88" s="6">
        <v>150460</v>
      </c>
      <c r="C88" s="2" t="s">
        <v>17</v>
      </c>
      <c r="D88" s="7" t="s">
        <v>100</v>
      </c>
      <c r="E88" s="11">
        <v>416.26916429626499</v>
      </c>
      <c r="F88" s="11">
        <v>377.34184035007706</v>
      </c>
      <c r="G88" s="11">
        <v>367.81598345290195</v>
      </c>
      <c r="H88" s="11">
        <v>397.24155974214375</v>
      </c>
      <c r="I88" s="11">
        <v>531.72558627435853</v>
      </c>
      <c r="J88" s="6" t="str">
        <f t="shared" si="1"/>
        <v>Normal</v>
      </c>
    </row>
    <row r="89" spans="1:10" x14ac:dyDescent="0.2">
      <c r="A89" s="6">
        <v>1504703</v>
      </c>
      <c r="B89" s="6">
        <v>150470</v>
      </c>
      <c r="C89" s="2" t="s">
        <v>17</v>
      </c>
      <c r="D89" s="7" t="s">
        <v>101</v>
      </c>
      <c r="E89" s="11">
        <v>432.41258309107525</v>
      </c>
      <c r="F89" s="11">
        <v>422.3167306638731</v>
      </c>
      <c r="G89" s="11">
        <v>427.96615981161796</v>
      </c>
      <c r="H89" s="11">
        <v>460.1546485601358</v>
      </c>
      <c r="I89" s="11">
        <v>587.09849944075472</v>
      </c>
      <c r="J89" s="6" t="str">
        <f t="shared" si="1"/>
        <v>Normal</v>
      </c>
    </row>
    <row r="90" spans="1:10" x14ac:dyDescent="0.2">
      <c r="A90" s="6">
        <v>1504752</v>
      </c>
      <c r="B90" s="6">
        <v>150475</v>
      </c>
      <c r="C90" s="2" t="s">
        <v>26</v>
      </c>
      <c r="D90" s="7" t="s">
        <v>102</v>
      </c>
      <c r="E90" s="11">
        <v>608.78266759416852</v>
      </c>
      <c r="F90" s="11">
        <v>742.28712842700827</v>
      </c>
      <c r="G90" s="11">
        <v>807.2536107062532</v>
      </c>
      <c r="H90" s="11">
        <v>863.05324068971879</v>
      </c>
      <c r="I90" s="11">
        <v>756.19977017318422</v>
      </c>
      <c r="J90" s="6" t="str">
        <f t="shared" si="1"/>
        <v>Normal</v>
      </c>
    </row>
    <row r="91" spans="1:10" x14ac:dyDescent="0.2">
      <c r="A91" s="6">
        <v>1504802</v>
      </c>
      <c r="B91" s="6">
        <v>150480</v>
      </c>
      <c r="C91" s="2" t="s">
        <v>26</v>
      </c>
      <c r="D91" s="7" t="s">
        <v>103</v>
      </c>
      <c r="E91" s="11">
        <v>655.61011068652863</v>
      </c>
      <c r="F91" s="11">
        <v>657.84863649572662</v>
      </c>
      <c r="G91" s="11">
        <v>666.4562845875314</v>
      </c>
      <c r="H91" s="11">
        <v>706.97704908456149</v>
      </c>
      <c r="I91" s="11">
        <v>707.64858391860503</v>
      </c>
      <c r="J91" s="6" t="str">
        <f t="shared" si="1"/>
        <v>Normal</v>
      </c>
    </row>
    <row r="92" spans="1:10" x14ac:dyDescent="0.2">
      <c r="A92" s="6">
        <v>1504901</v>
      </c>
      <c r="B92" s="6">
        <v>150490</v>
      </c>
      <c r="C92" s="2" t="s">
        <v>22</v>
      </c>
      <c r="D92" s="7" t="s">
        <v>104</v>
      </c>
      <c r="E92" s="11">
        <v>262.07479879848182</v>
      </c>
      <c r="F92" s="11">
        <v>222.76357374928739</v>
      </c>
      <c r="G92" s="11">
        <v>224.51364895003184</v>
      </c>
      <c r="H92" s="11">
        <v>261.07197236430744</v>
      </c>
      <c r="I92" s="11">
        <v>228.67495939671139</v>
      </c>
      <c r="J92" s="6" t="str">
        <f t="shared" si="1"/>
        <v>Normal</v>
      </c>
    </row>
    <row r="93" spans="1:10" x14ac:dyDescent="0.2">
      <c r="A93" s="6">
        <v>1504950</v>
      </c>
      <c r="B93" s="6">
        <v>150495</v>
      </c>
      <c r="C93" s="2" t="s">
        <v>19</v>
      </c>
      <c r="D93" s="7" t="s">
        <v>105</v>
      </c>
      <c r="E93" s="11">
        <v>331.94490925367529</v>
      </c>
      <c r="F93" s="11">
        <v>323.80213598371398</v>
      </c>
      <c r="G93" s="11">
        <v>301.38910479854502</v>
      </c>
      <c r="H93" s="11">
        <v>338.37560853292439</v>
      </c>
      <c r="I93" s="11">
        <v>377.74380510352574</v>
      </c>
      <c r="J93" s="6" t="str">
        <f t="shared" si="1"/>
        <v>Normal</v>
      </c>
    </row>
    <row r="94" spans="1:10" x14ac:dyDescent="0.2">
      <c r="A94" s="6">
        <v>1504976</v>
      </c>
      <c r="B94" s="6">
        <v>150497</v>
      </c>
      <c r="C94" s="2" t="s">
        <v>53</v>
      </c>
      <c r="D94" s="7" t="s">
        <v>106</v>
      </c>
      <c r="E94" s="11">
        <v>552.16108665494869</v>
      </c>
      <c r="F94" s="11">
        <v>538.18784560798667</v>
      </c>
      <c r="G94" s="11">
        <v>525.75415932241606</v>
      </c>
      <c r="H94" s="11">
        <v>575.27504760967884</v>
      </c>
      <c r="I94" s="11">
        <v>725.63567408025801</v>
      </c>
      <c r="J94" s="6" t="str">
        <f t="shared" si="1"/>
        <v>Normal</v>
      </c>
    </row>
    <row r="95" spans="1:10" x14ac:dyDescent="0.2">
      <c r="A95" s="6">
        <v>1505007</v>
      </c>
      <c r="B95" s="6">
        <v>150500</v>
      </c>
      <c r="C95" s="2" t="s">
        <v>35</v>
      </c>
      <c r="D95" s="7" t="s">
        <v>107</v>
      </c>
      <c r="E95" s="11">
        <v>505.73214963070052</v>
      </c>
      <c r="F95" s="11">
        <v>504.36903082015232</v>
      </c>
      <c r="G95" s="11">
        <v>527.91742507158528</v>
      </c>
      <c r="H95" s="11">
        <v>544.60204818036561</v>
      </c>
      <c r="I95" s="11">
        <v>681.23656347493363</v>
      </c>
      <c r="J95" s="6" t="str">
        <f t="shared" si="1"/>
        <v>Normal</v>
      </c>
    </row>
    <row r="96" spans="1:10" x14ac:dyDescent="0.2">
      <c r="A96" s="6">
        <v>1505031</v>
      </c>
      <c r="B96" s="6">
        <v>150503</v>
      </c>
      <c r="C96" s="2" t="s">
        <v>38</v>
      </c>
      <c r="D96" s="7" t="s">
        <v>108</v>
      </c>
      <c r="E96" s="11">
        <v>1506.7185057104589</v>
      </c>
      <c r="F96" s="11">
        <v>1585.1689962254484</v>
      </c>
      <c r="G96" s="11">
        <v>1643.4680560618644</v>
      </c>
      <c r="H96" s="11">
        <v>1891.7329355380493</v>
      </c>
      <c r="I96" s="11">
        <v>1612.6239938801357</v>
      </c>
      <c r="J96" s="6" t="str">
        <f t="shared" si="1"/>
        <v>Normal</v>
      </c>
    </row>
    <row r="97" spans="1:10" x14ac:dyDescent="0.2">
      <c r="A97" s="6">
        <v>1505064</v>
      </c>
      <c r="B97" s="6">
        <v>150506</v>
      </c>
      <c r="C97" s="2" t="s">
        <v>53</v>
      </c>
      <c r="D97" s="7" t="s">
        <v>109</v>
      </c>
      <c r="E97" s="11">
        <v>487.68310526205727</v>
      </c>
      <c r="F97" s="11">
        <v>436.90416752670609</v>
      </c>
      <c r="G97" s="11">
        <v>411.75401819618207</v>
      </c>
      <c r="H97" s="11">
        <v>433.26390115418917</v>
      </c>
      <c r="I97" s="11">
        <v>582.95005238885608</v>
      </c>
      <c r="J97" s="6" t="str">
        <f t="shared" si="1"/>
        <v>Normal</v>
      </c>
    </row>
    <row r="98" spans="1:10" x14ac:dyDescent="0.2">
      <c r="A98" s="6">
        <v>1505106</v>
      </c>
      <c r="B98" s="6">
        <v>150510</v>
      </c>
      <c r="C98" s="2" t="s">
        <v>26</v>
      </c>
      <c r="D98" s="7" t="s">
        <v>110</v>
      </c>
      <c r="E98" s="11">
        <v>559.07443501096907</v>
      </c>
      <c r="F98" s="11">
        <v>550.88375277959994</v>
      </c>
      <c r="G98" s="11">
        <v>589.27356609624132</v>
      </c>
      <c r="H98" s="11">
        <v>607.4384131109332</v>
      </c>
      <c r="I98" s="11">
        <v>627.69530579065258</v>
      </c>
      <c r="J98" s="6" t="str">
        <f t="shared" si="1"/>
        <v>Normal</v>
      </c>
    </row>
    <row r="99" spans="1:10" x14ac:dyDescent="0.2">
      <c r="A99" s="6">
        <v>1505205</v>
      </c>
      <c r="B99" s="6">
        <v>150520</v>
      </c>
      <c r="C99" s="2" t="s">
        <v>22</v>
      </c>
      <c r="D99" s="7" t="s">
        <v>111</v>
      </c>
      <c r="E99" s="11">
        <v>301.60502574515039</v>
      </c>
      <c r="F99" s="11">
        <v>270.09590734036658</v>
      </c>
      <c r="G99" s="11">
        <v>270.60366661400303</v>
      </c>
      <c r="H99" s="11">
        <v>265.99037348954255</v>
      </c>
      <c r="I99" s="11">
        <v>286.31312246099759</v>
      </c>
      <c r="J99" s="6" t="str">
        <f t="shared" si="1"/>
        <v>Normal</v>
      </c>
    </row>
    <row r="100" spans="1:10" x14ac:dyDescent="0.2">
      <c r="A100" s="6">
        <v>1505304</v>
      </c>
      <c r="B100" s="6">
        <v>150530</v>
      </c>
      <c r="C100" s="2" t="s">
        <v>26</v>
      </c>
      <c r="D100" s="7" t="s">
        <v>112</v>
      </c>
      <c r="E100" s="11">
        <v>536.12422409201781</v>
      </c>
      <c r="F100" s="11">
        <v>528.25820121401989</v>
      </c>
      <c r="G100" s="11">
        <v>555.20084184527673</v>
      </c>
      <c r="H100" s="11">
        <v>571.1677515813991</v>
      </c>
      <c r="I100" s="11">
        <v>663.98964719580056</v>
      </c>
      <c r="J100" s="6" t="str">
        <f t="shared" si="1"/>
        <v>Normal</v>
      </c>
    </row>
    <row r="101" spans="1:10" x14ac:dyDescent="0.2">
      <c r="A101" s="6">
        <v>1505403</v>
      </c>
      <c r="B101" s="6">
        <v>150540</v>
      </c>
      <c r="C101" s="2" t="s">
        <v>19</v>
      </c>
      <c r="D101" s="7" t="s">
        <v>113</v>
      </c>
      <c r="E101" s="11">
        <v>589.75666716889566</v>
      </c>
      <c r="F101" s="11">
        <v>599.33369689889025</v>
      </c>
      <c r="G101" s="11">
        <v>611.16562815322072</v>
      </c>
      <c r="H101" s="11">
        <v>648.43328609104492</v>
      </c>
      <c r="I101" s="11">
        <v>675.5758204099692</v>
      </c>
      <c r="J101" s="6" t="str">
        <f t="shared" si="1"/>
        <v>Normal</v>
      </c>
    </row>
    <row r="102" spans="1:10" x14ac:dyDescent="0.2">
      <c r="A102" s="6">
        <v>1505437</v>
      </c>
      <c r="B102" s="6">
        <v>150543</v>
      </c>
      <c r="C102" s="2" t="s">
        <v>24</v>
      </c>
      <c r="D102" s="7" t="s">
        <v>114</v>
      </c>
      <c r="E102" s="11">
        <v>882.1339122556393</v>
      </c>
      <c r="F102" s="11">
        <v>892.09981682261184</v>
      </c>
      <c r="G102" s="11">
        <v>917.10470531453427</v>
      </c>
      <c r="H102" s="11">
        <v>942.24392019134314</v>
      </c>
      <c r="I102" s="11">
        <v>1031.7415194545231</v>
      </c>
      <c r="J102" s="6" t="str">
        <f t="shared" si="1"/>
        <v>Normal</v>
      </c>
    </row>
    <row r="103" spans="1:10" x14ac:dyDescent="0.2">
      <c r="A103" s="6">
        <v>1505486</v>
      </c>
      <c r="B103" s="6">
        <v>150548</v>
      </c>
      <c r="C103" s="2" t="s">
        <v>29</v>
      </c>
      <c r="D103" s="7" t="s">
        <v>115</v>
      </c>
      <c r="E103" s="11">
        <v>491.61497574405143</v>
      </c>
      <c r="F103" s="11">
        <v>452.83087635936778</v>
      </c>
      <c r="G103" s="11">
        <v>479.09911920828699</v>
      </c>
      <c r="H103" s="11">
        <v>529.05658323783337</v>
      </c>
      <c r="I103" s="11">
        <v>685.55996680998612</v>
      </c>
      <c r="J103" s="6" t="str">
        <f t="shared" si="1"/>
        <v>Normal</v>
      </c>
    </row>
    <row r="104" spans="1:10" x14ac:dyDescent="0.2">
      <c r="A104" s="6">
        <v>1505494</v>
      </c>
      <c r="B104" s="6">
        <v>150549</v>
      </c>
      <c r="C104" s="2" t="s">
        <v>47</v>
      </c>
      <c r="D104" s="7" t="s">
        <v>116</v>
      </c>
      <c r="E104" s="11">
        <v>622.71111683385993</v>
      </c>
      <c r="F104" s="11">
        <v>643.80706205824208</v>
      </c>
      <c r="G104" s="11">
        <v>612.12683507254019</v>
      </c>
      <c r="H104" s="11">
        <v>687.12379933069292</v>
      </c>
      <c r="I104" s="11">
        <v>885.4532152984749</v>
      </c>
      <c r="J104" s="6" t="str">
        <f t="shared" si="1"/>
        <v>Normal</v>
      </c>
    </row>
    <row r="105" spans="1:10" x14ac:dyDescent="0.2">
      <c r="A105" s="6">
        <v>1505502</v>
      </c>
      <c r="B105" s="6">
        <v>150550</v>
      </c>
      <c r="C105" s="2" t="s">
        <v>19</v>
      </c>
      <c r="D105" s="7" t="s">
        <v>117</v>
      </c>
      <c r="E105" s="11">
        <v>1331.8986229492498</v>
      </c>
      <c r="F105" s="11">
        <v>1163.4103905817315</v>
      </c>
      <c r="G105" s="11">
        <v>1155.2881440703738</v>
      </c>
      <c r="H105" s="11">
        <v>1233.4696208772596</v>
      </c>
      <c r="I105" s="11">
        <v>1550.6329584526447</v>
      </c>
      <c r="J105" s="6" t="str">
        <f t="shared" si="1"/>
        <v>Normal</v>
      </c>
    </row>
    <row r="106" spans="1:10" x14ac:dyDescent="0.2">
      <c r="A106" s="6">
        <v>1505536</v>
      </c>
      <c r="B106" s="6">
        <v>150553</v>
      </c>
      <c r="C106" s="2" t="s">
        <v>47</v>
      </c>
      <c r="D106" s="7" t="s">
        <v>118</v>
      </c>
      <c r="E106" s="11">
        <v>1310.9835541730167</v>
      </c>
      <c r="F106" s="11">
        <v>1282.1346489040827</v>
      </c>
      <c r="G106" s="11">
        <v>1332.9011085665529</v>
      </c>
      <c r="H106" s="11">
        <v>1477.6297295540714</v>
      </c>
      <c r="I106" s="11">
        <v>1298.7011928056845</v>
      </c>
      <c r="J106" s="6" t="str">
        <f t="shared" si="1"/>
        <v>Normal</v>
      </c>
    </row>
    <row r="107" spans="1:10" x14ac:dyDescent="0.2">
      <c r="A107" s="6">
        <v>1505551</v>
      </c>
      <c r="B107" s="6">
        <v>150555</v>
      </c>
      <c r="C107" s="2" t="s">
        <v>24</v>
      </c>
      <c r="D107" s="7" t="s">
        <v>119</v>
      </c>
      <c r="E107" s="11">
        <v>821.15640784416064</v>
      </c>
      <c r="F107" s="11">
        <v>852.49357283968629</v>
      </c>
      <c r="G107" s="11">
        <v>910.69478714787431</v>
      </c>
      <c r="H107" s="11">
        <v>998.23028682712095</v>
      </c>
      <c r="I107" s="11">
        <v>908.5629429995671</v>
      </c>
      <c r="J107" s="6" t="str">
        <f t="shared" si="1"/>
        <v>Normal</v>
      </c>
    </row>
    <row r="108" spans="1:10" x14ac:dyDescent="0.2">
      <c r="A108" s="6">
        <v>1505601</v>
      </c>
      <c r="B108" s="6">
        <v>150560</v>
      </c>
      <c r="C108" s="2" t="s">
        <v>35</v>
      </c>
      <c r="D108" s="7" t="s">
        <v>120</v>
      </c>
      <c r="E108" s="11">
        <v>488.48217539328624</v>
      </c>
      <c r="F108" s="11">
        <v>478.36894658165158</v>
      </c>
      <c r="G108" s="11">
        <v>487.26053370498715</v>
      </c>
      <c r="H108" s="11">
        <v>504.27581692107873</v>
      </c>
      <c r="I108" s="11">
        <v>512.20289072178639</v>
      </c>
      <c r="J108" s="6" t="str">
        <f t="shared" si="1"/>
        <v>Normal</v>
      </c>
    </row>
    <row r="109" spans="1:10" x14ac:dyDescent="0.2">
      <c r="A109" s="6">
        <v>1505635</v>
      </c>
      <c r="B109" s="6">
        <v>150563</v>
      </c>
      <c r="C109" s="2" t="s">
        <v>47</v>
      </c>
      <c r="D109" s="7" t="s">
        <v>121</v>
      </c>
      <c r="E109" s="11">
        <v>707.12914798505733</v>
      </c>
      <c r="F109" s="11">
        <v>724.94823353516676</v>
      </c>
      <c r="G109" s="11">
        <v>727.35865244240699</v>
      </c>
      <c r="H109" s="11">
        <v>783.23404711467322</v>
      </c>
      <c r="I109" s="11">
        <v>798.74580664354744</v>
      </c>
      <c r="J109" s="6" t="str">
        <f t="shared" si="1"/>
        <v>Normal</v>
      </c>
    </row>
    <row r="110" spans="1:10" x14ac:dyDescent="0.2">
      <c r="A110" s="6">
        <v>1505650</v>
      </c>
      <c r="B110" s="6">
        <v>150565</v>
      </c>
      <c r="C110" s="2" t="s">
        <v>29</v>
      </c>
      <c r="D110" s="7" t="s">
        <v>122</v>
      </c>
      <c r="E110" s="11">
        <v>312.22269952233188</v>
      </c>
      <c r="F110" s="11">
        <v>316.70508686011232</v>
      </c>
      <c r="G110" s="11">
        <v>329.68358331690831</v>
      </c>
      <c r="H110" s="11">
        <v>361.84729444856919</v>
      </c>
      <c r="I110" s="11">
        <v>684.30881441986287</v>
      </c>
      <c r="J110" s="6" t="str">
        <f t="shared" si="1"/>
        <v>Normal</v>
      </c>
    </row>
    <row r="111" spans="1:10" x14ac:dyDescent="0.2">
      <c r="A111" s="6">
        <v>1505700</v>
      </c>
      <c r="B111" s="6">
        <v>150570</v>
      </c>
      <c r="C111" s="2" t="s">
        <v>22</v>
      </c>
      <c r="D111" s="7" t="s">
        <v>123</v>
      </c>
      <c r="E111" s="11">
        <v>326.68867547569261</v>
      </c>
      <c r="F111" s="11">
        <v>304.73105147866937</v>
      </c>
      <c r="G111" s="11">
        <v>303.01062235950417</v>
      </c>
      <c r="H111" s="11">
        <v>347.47877644202839</v>
      </c>
      <c r="I111" s="11">
        <v>466.44469541706695</v>
      </c>
      <c r="J111" s="6" t="str">
        <f t="shared" si="1"/>
        <v>Normal</v>
      </c>
    </row>
    <row r="112" spans="1:10" x14ac:dyDescent="0.2">
      <c r="A112" s="6">
        <v>1505809</v>
      </c>
      <c r="B112" s="6">
        <v>150580</v>
      </c>
      <c r="C112" s="2" t="s">
        <v>22</v>
      </c>
      <c r="D112" s="7" t="s">
        <v>124</v>
      </c>
      <c r="E112" s="11">
        <v>240.9455713308576</v>
      </c>
      <c r="F112" s="11">
        <v>174.41564811034283</v>
      </c>
      <c r="G112" s="11">
        <v>183.70462078894275</v>
      </c>
      <c r="H112" s="11">
        <v>188.50849963669685</v>
      </c>
      <c r="I112" s="11">
        <v>227.09857240772439</v>
      </c>
      <c r="J112" s="6" t="str">
        <f t="shared" si="1"/>
        <v>Normal</v>
      </c>
    </row>
    <row r="113" spans="1:10" x14ac:dyDescent="0.2">
      <c r="A113" s="6">
        <v>1505908</v>
      </c>
      <c r="B113" s="6">
        <v>150590</v>
      </c>
      <c r="C113" s="2" t="s">
        <v>29</v>
      </c>
      <c r="D113" s="7" t="s">
        <v>125</v>
      </c>
      <c r="E113" s="11">
        <v>318.73797216990459</v>
      </c>
      <c r="F113" s="11">
        <v>294.59750668554761</v>
      </c>
      <c r="G113" s="11">
        <v>290.47886003731969</v>
      </c>
      <c r="H113" s="11">
        <v>306.4389034435651</v>
      </c>
      <c r="I113" s="11">
        <v>342.27309392590575</v>
      </c>
      <c r="J113" s="6" t="str">
        <f t="shared" si="1"/>
        <v>Normal</v>
      </c>
    </row>
    <row r="114" spans="1:10" x14ac:dyDescent="0.2">
      <c r="A114" s="6">
        <v>1506005</v>
      </c>
      <c r="B114" s="6">
        <v>150600</v>
      </c>
      <c r="C114" s="2" t="s">
        <v>26</v>
      </c>
      <c r="D114" s="7" t="s">
        <v>126</v>
      </c>
      <c r="E114" s="11">
        <v>401.41593872381713</v>
      </c>
      <c r="F114" s="11">
        <v>398.9478941110292</v>
      </c>
      <c r="G114" s="11">
        <v>425.49993275815848</v>
      </c>
      <c r="H114" s="11">
        <v>465.99941789921877</v>
      </c>
      <c r="I114" s="11">
        <v>421.04648436630407</v>
      </c>
      <c r="J114" s="6" t="str">
        <f t="shared" si="1"/>
        <v>Normal</v>
      </c>
    </row>
    <row r="115" spans="1:10" x14ac:dyDescent="0.2">
      <c r="A115" s="6">
        <v>1506104</v>
      </c>
      <c r="B115" s="6">
        <v>150610</v>
      </c>
      <c r="C115" s="2" t="s">
        <v>35</v>
      </c>
      <c r="D115" s="7" t="s">
        <v>127</v>
      </c>
      <c r="E115" s="11">
        <v>8777.7489298925138</v>
      </c>
      <c r="F115" s="11">
        <v>8447.944328543188</v>
      </c>
      <c r="G115" s="11">
        <v>8759.1640998581552</v>
      </c>
      <c r="H115" s="11">
        <v>8764.6243779639972</v>
      </c>
      <c r="I115" s="11">
        <v>8589.6972345405975</v>
      </c>
      <c r="J115" s="6" t="str">
        <f t="shared" si="1"/>
        <v>Outliers</v>
      </c>
    </row>
    <row r="116" spans="1:10" x14ac:dyDescent="0.2">
      <c r="A116" s="6">
        <v>1506112</v>
      </c>
      <c r="B116" s="6">
        <v>150611</v>
      </c>
      <c r="C116" s="2" t="s">
        <v>35</v>
      </c>
      <c r="D116" s="7" t="s">
        <v>128</v>
      </c>
      <c r="E116" s="11">
        <v>406.34130217880403</v>
      </c>
      <c r="F116" s="11">
        <v>396.3689523449442</v>
      </c>
      <c r="G116" s="11">
        <v>395.18318908188587</v>
      </c>
      <c r="H116" s="11">
        <v>421.58485396549219</v>
      </c>
      <c r="I116" s="11">
        <v>531.20945564994781</v>
      </c>
      <c r="J116" s="6" t="str">
        <f t="shared" si="1"/>
        <v>Normal</v>
      </c>
    </row>
    <row r="117" spans="1:10" x14ac:dyDescent="0.2">
      <c r="A117" s="6">
        <v>1506138</v>
      </c>
      <c r="B117" s="6">
        <v>150613</v>
      </c>
      <c r="C117" s="2" t="s">
        <v>24</v>
      </c>
      <c r="D117" s="7" t="s">
        <v>129</v>
      </c>
      <c r="E117" s="11">
        <v>1431.788371111468</v>
      </c>
      <c r="F117" s="11">
        <v>1473.7877115969432</v>
      </c>
      <c r="G117" s="11">
        <v>1497.3813616167033</v>
      </c>
      <c r="H117" s="11">
        <v>1679.4970537195823</v>
      </c>
      <c r="I117" s="11">
        <v>1798.0655090262117</v>
      </c>
      <c r="J117" s="6" t="str">
        <f t="shared" si="1"/>
        <v>Outliers</v>
      </c>
    </row>
    <row r="118" spans="1:10" x14ac:dyDescent="0.2">
      <c r="A118" s="6">
        <v>1506161</v>
      </c>
      <c r="B118" s="6">
        <v>150616</v>
      </c>
      <c r="C118" s="2" t="s">
        <v>24</v>
      </c>
      <c r="D118" s="7" t="s">
        <v>130</v>
      </c>
      <c r="E118" s="11">
        <v>1454.4430647795007</v>
      </c>
      <c r="F118" s="11">
        <v>1503.0512395047544</v>
      </c>
      <c r="G118" s="11">
        <v>1633.884196937531</v>
      </c>
      <c r="H118" s="11">
        <v>1645.4251720232864</v>
      </c>
      <c r="I118" s="11">
        <v>2044.9522695675589</v>
      </c>
      <c r="J118" s="6" t="str">
        <f t="shared" si="1"/>
        <v>Outliers</v>
      </c>
    </row>
    <row r="119" spans="1:10" x14ac:dyDescent="0.2">
      <c r="A119" s="6">
        <v>1506187</v>
      </c>
      <c r="B119" s="6">
        <v>150618</v>
      </c>
      <c r="C119" s="2" t="s">
        <v>19</v>
      </c>
      <c r="D119" s="7" t="s">
        <v>131</v>
      </c>
      <c r="E119" s="11">
        <v>804.11321289944703</v>
      </c>
      <c r="F119" s="11">
        <v>807.18349321924484</v>
      </c>
      <c r="G119" s="11">
        <v>814.26981004355821</v>
      </c>
      <c r="H119" s="11">
        <v>860.891864057323</v>
      </c>
      <c r="I119" s="11">
        <v>896.68107558204576</v>
      </c>
      <c r="J119" s="6" t="str">
        <f t="shared" si="1"/>
        <v>Normal</v>
      </c>
    </row>
    <row r="120" spans="1:10" x14ac:dyDescent="0.2">
      <c r="A120" s="6">
        <v>1506195</v>
      </c>
      <c r="B120" s="6">
        <v>150619</v>
      </c>
      <c r="C120" s="2" t="s">
        <v>38</v>
      </c>
      <c r="D120" s="7" t="s">
        <v>132</v>
      </c>
      <c r="E120" s="11">
        <v>322.08167473244043</v>
      </c>
      <c r="F120" s="11">
        <v>329.59704119659477</v>
      </c>
      <c r="G120" s="11">
        <v>344.8465670532039</v>
      </c>
      <c r="H120" s="11">
        <v>386.35933324071431</v>
      </c>
      <c r="I120" s="11">
        <v>601.87269511532349</v>
      </c>
      <c r="J120" s="6" t="str">
        <f t="shared" si="1"/>
        <v>Normal</v>
      </c>
    </row>
    <row r="121" spans="1:10" x14ac:dyDescent="0.2">
      <c r="A121" s="6">
        <v>1506203</v>
      </c>
      <c r="B121" s="6">
        <v>150620</v>
      </c>
      <c r="C121" s="2" t="s">
        <v>35</v>
      </c>
      <c r="D121" s="7" t="s">
        <v>133</v>
      </c>
      <c r="E121" s="11">
        <v>1334.6221719817433</v>
      </c>
      <c r="F121" s="11">
        <v>1389.1774801893052</v>
      </c>
      <c r="G121" s="11">
        <v>1468.0711157028006</v>
      </c>
      <c r="H121" s="11">
        <v>1744.2124790388038</v>
      </c>
      <c r="I121" s="11">
        <v>1636.0732746278925</v>
      </c>
      <c r="J121" s="6" t="str">
        <f t="shared" si="1"/>
        <v>Normal</v>
      </c>
    </row>
    <row r="122" spans="1:10" x14ac:dyDescent="0.2">
      <c r="A122" s="6">
        <v>1506302</v>
      </c>
      <c r="B122" s="6">
        <v>150630</v>
      </c>
      <c r="C122" s="2" t="s">
        <v>22</v>
      </c>
      <c r="D122" s="7" t="s">
        <v>134</v>
      </c>
      <c r="E122" s="11">
        <v>700.26952358478479</v>
      </c>
      <c r="F122" s="11">
        <v>662.01318863043105</v>
      </c>
      <c r="G122" s="11">
        <v>684.90892264506761</v>
      </c>
      <c r="H122" s="11">
        <v>698.89011963676614</v>
      </c>
      <c r="I122" s="11">
        <v>747.59518509760017</v>
      </c>
      <c r="J122" s="6" t="str">
        <f t="shared" si="1"/>
        <v>Normal</v>
      </c>
    </row>
    <row r="123" spans="1:10" x14ac:dyDescent="0.2">
      <c r="A123" s="6">
        <v>1506351</v>
      </c>
      <c r="B123" s="6">
        <v>150635</v>
      </c>
      <c r="C123" s="2" t="s">
        <v>32</v>
      </c>
      <c r="D123" s="7" t="s">
        <v>135</v>
      </c>
      <c r="E123" s="11">
        <v>783.17609592301017</v>
      </c>
      <c r="F123" s="11">
        <v>741.06074482850238</v>
      </c>
      <c r="G123" s="11">
        <v>744.80859969462449</v>
      </c>
      <c r="H123" s="11">
        <v>1472.3412264880103</v>
      </c>
      <c r="I123" s="11">
        <v>910.67091339103081</v>
      </c>
      <c r="J123" s="6" t="str">
        <f t="shared" si="1"/>
        <v>Normal</v>
      </c>
    </row>
    <row r="124" spans="1:10" x14ac:dyDescent="0.2">
      <c r="A124" s="6">
        <v>1506401</v>
      </c>
      <c r="B124" s="6">
        <v>150640</v>
      </c>
      <c r="C124" s="2" t="s">
        <v>22</v>
      </c>
      <c r="D124" s="7" t="s">
        <v>136</v>
      </c>
      <c r="E124" s="11">
        <v>264.33696991045377</v>
      </c>
      <c r="F124" s="11">
        <v>233.61205188388624</v>
      </c>
      <c r="G124" s="11">
        <v>244.61891888985846</v>
      </c>
      <c r="H124" s="11">
        <v>259.17792899104421</v>
      </c>
      <c r="I124" s="11">
        <v>374.8523948703828</v>
      </c>
      <c r="J124" s="6" t="str">
        <f t="shared" si="1"/>
        <v>Normal</v>
      </c>
    </row>
    <row r="125" spans="1:10" x14ac:dyDescent="0.2">
      <c r="A125" s="6">
        <v>1506500</v>
      </c>
      <c r="B125" s="6">
        <v>150650</v>
      </c>
      <c r="C125" s="2" t="s">
        <v>63</v>
      </c>
      <c r="D125" s="7" t="s">
        <v>137</v>
      </c>
      <c r="E125" s="11">
        <v>1579.8345361312479</v>
      </c>
      <c r="F125" s="11">
        <v>1536.5848072251804</v>
      </c>
      <c r="G125" s="11">
        <v>1532.026658679232</v>
      </c>
      <c r="H125" s="11">
        <v>1653.7771102021131</v>
      </c>
      <c r="I125" s="11">
        <v>1760.3247473792089</v>
      </c>
      <c r="J125" s="6" t="str">
        <f t="shared" si="1"/>
        <v>Outliers</v>
      </c>
    </row>
    <row r="126" spans="1:10" x14ac:dyDescent="0.2">
      <c r="A126" s="6">
        <v>1506559</v>
      </c>
      <c r="B126" s="6">
        <v>150655</v>
      </c>
      <c r="C126" s="2" t="s">
        <v>35</v>
      </c>
      <c r="D126" s="7" t="s">
        <v>138</v>
      </c>
      <c r="E126" s="11">
        <v>485.58615547854129</v>
      </c>
      <c r="F126" s="11">
        <v>470.75063406287785</v>
      </c>
      <c r="G126" s="11">
        <v>472.99517779368045</v>
      </c>
      <c r="H126" s="11">
        <v>490.06487569232308</v>
      </c>
      <c r="I126" s="11">
        <v>503.80061604565537</v>
      </c>
      <c r="J126" s="6" t="str">
        <f t="shared" si="1"/>
        <v>Normal</v>
      </c>
    </row>
    <row r="127" spans="1:10" x14ac:dyDescent="0.2">
      <c r="A127" s="6">
        <v>1506583</v>
      </c>
      <c r="B127" s="6">
        <v>150658</v>
      </c>
      <c r="C127" s="2" t="s">
        <v>24</v>
      </c>
      <c r="D127" s="7" t="s">
        <v>139</v>
      </c>
      <c r="E127" s="11">
        <v>621.80226989782341</v>
      </c>
      <c r="F127" s="11">
        <v>846.60262948202728</v>
      </c>
      <c r="G127" s="11">
        <v>966.29403792082371</v>
      </c>
      <c r="H127" s="11">
        <v>1026.1776373475991</v>
      </c>
      <c r="I127" s="11">
        <v>1599.4146227807994</v>
      </c>
      <c r="J127" s="6" t="str">
        <f t="shared" si="1"/>
        <v>Normal</v>
      </c>
    </row>
    <row r="128" spans="1:10" x14ac:dyDescent="0.2">
      <c r="A128" s="6">
        <v>1506609</v>
      </c>
      <c r="B128" s="6">
        <v>150660</v>
      </c>
      <c r="C128" s="2" t="s">
        <v>63</v>
      </c>
      <c r="D128" s="7" t="s">
        <v>140</v>
      </c>
      <c r="E128" s="11">
        <v>795.37218163235571</v>
      </c>
      <c r="F128" s="11">
        <v>780.3059100530952</v>
      </c>
      <c r="G128" s="11">
        <v>804.04282688617718</v>
      </c>
      <c r="H128" s="11">
        <v>846.69007102678393</v>
      </c>
      <c r="I128" s="11">
        <v>904.99798676453872</v>
      </c>
      <c r="J128" s="6" t="str">
        <f t="shared" si="1"/>
        <v>Normal</v>
      </c>
    </row>
    <row r="129" spans="1:10" x14ac:dyDescent="0.2">
      <c r="A129" s="6">
        <v>1506708</v>
      </c>
      <c r="B129" s="6">
        <v>150670</v>
      </c>
      <c r="C129" s="2" t="s">
        <v>24</v>
      </c>
      <c r="D129" s="7" t="s">
        <v>141</v>
      </c>
      <c r="E129" s="11">
        <v>597.80591102871324</v>
      </c>
      <c r="F129" s="11">
        <v>591.63656073595462</v>
      </c>
      <c r="G129" s="11">
        <v>603.04846418481839</v>
      </c>
      <c r="H129" s="11">
        <v>604.03464438120932</v>
      </c>
      <c r="I129" s="11">
        <v>1683.5143583978647</v>
      </c>
      <c r="J129" s="6" t="str">
        <f t="shared" si="1"/>
        <v>Normal</v>
      </c>
    </row>
    <row r="130" spans="1:10" x14ac:dyDescent="0.2">
      <c r="A130" s="6">
        <v>1506807</v>
      </c>
      <c r="B130" s="6">
        <v>150680</v>
      </c>
      <c r="C130" s="2" t="s">
        <v>26</v>
      </c>
      <c r="D130" s="7" t="s">
        <v>142</v>
      </c>
      <c r="E130" s="11">
        <v>1337.9423087236792</v>
      </c>
      <c r="F130" s="11">
        <v>1349.3523265802771</v>
      </c>
      <c r="G130" s="11">
        <v>1397.5847430031647</v>
      </c>
      <c r="H130" s="11">
        <v>1487.0946550362287</v>
      </c>
      <c r="I130" s="11">
        <v>1458.5523230462345</v>
      </c>
      <c r="J130" s="6" t="str">
        <f t="shared" si="1"/>
        <v>Normal</v>
      </c>
    </row>
    <row r="131" spans="1:10" x14ac:dyDescent="0.2">
      <c r="A131" s="6">
        <v>1506906</v>
      </c>
      <c r="B131" s="6">
        <v>150690</v>
      </c>
      <c r="C131" s="2" t="s">
        <v>35</v>
      </c>
      <c r="D131" s="7" t="s">
        <v>143</v>
      </c>
      <c r="E131" s="11">
        <v>388.08304492947184</v>
      </c>
      <c r="F131" s="11">
        <v>380.49638931584445</v>
      </c>
      <c r="G131" s="11">
        <v>390.5034433096402</v>
      </c>
      <c r="H131" s="11">
        <v>412.37260325632724</v>
      </c>
      <c r="I131" s="11">
        <v>483.72248120013086</v>
      </c>
      <c r="J131" s="6" t="str">
        <f t="shared" si="1"/>
        <v>Normal</v>
      </c>
    </row>
    <row r="132" spans="1:10" x14ac:dyDescent="0.2">
      <c r="A132" s="6">
        <v>1507003</v>
      </c>
      <c r="B132" s="6">
        <v>150700</v>
      </c>
      <c r="C132" s="2" t="s">
        <v>63</v>
      </c>
      <c r="D132" s="7" t="s">
        <v>144</v>
      </c>
      <c r="E132" s="11">
        <v>661.86743002835226</v>
      </c>
      <c r="F132" s="11">
        <v>659.83971895082914</v>
      </c>
      <c r="G132" s="11">
        <v>665.33314740459934</v>
      </c>
      <c r="H132" s="11">
        <v>672.75288134884102</v>
      </c>
      <c r="I132" s="11">
        <v>892.04907904628396</v>
      </c>
      <c r="J132" s="6" t="str">
        <f t="shared" si="1"/>
        <v>Normal</v>
      </c>
    </row>
    <row r="133" spans="1:10" x14ac:dyDescent="0.2">
      <c r="A133" s="6">
        <v>1507102</v>
      </c>
      <c r="B133" s="6">
        <v>150710</v>
      </c>
      <c r="C133" s="2" t="s">
        <v>63</v>
      </c>
      <c r="D133" s="7" t="s">
        <v>145</v>
      </c>
      <c r="E133" s="11">
        <v>545.84493885531447</v>
      </c>
      <c r="F133" s="11">
        <v>516.45030629252085</v>
      </c>
      <c r="G133" s="11">
        <v>536.22763804677584</v>
      </c>
      <c r="H133" s="11">
        <v>553.71726764101709</v>
      </c>
      <c r="I133" s="11">
        <v>614.8274932149285</v>
      </c>
      <c r="J133" s="6" t="str">
        <f t="shared" si="1"/>
        <v>Normal</v>
      </c>
    </row>
    <row r="134" spans="1:10" x14ac:dyDescent="0.2">
      <c r="A134" s="6">
        <v>1507151</v>
      </c>
      <c r="B134" s="6">
        <v>150715</v>
      </c>
      <c r="C134" s="2" t="s">
        <v>47</v>
      </c>
      <c r="D134" s="7" t="s">
        <v>146</v>
      </c>
      <c r="E134" s="11">
        <v>685.64290574374957</v>
      </c>
      <c r="F134" s="11">
        <v>702.54200326759803</v>
      </c>
      <c r="G134" s="11">
        <v>694.92184120684965</v>
      </c>
      <c r="H134" s="11">
        <v>700.24070279514353</v>
      </c>
      <c r="I134" s="11">
        <v>928.89062506732421</v>
      </c>
      <c r="J134" s="6" t="str">
        <f t="shared" si="1"/>
        <v>Normal</v>
      </c>
    </row>
    <row r="135" spans="1:10" x14ac:dyDescent="0.2">
      <c r="A135" s="6">
        <v>1507201</v>
      </c>
      <c r="B135" s="6">
        <v>150720</v>
      </c>
      <c r="C135" s="2" t="s">
        <v>63</v>
      </c>
      <c r="D135" s="7" t="s">
        <v>147</v>
      </c>
      <c r="E135" s="11">
        <v>269.41055614410897</v>
      </c>
      <c r="F135" s="11">
        <v>257.32845691081309</v>
      </c>
      <c r="G135" s="11">
        <v>265.81224047076756</v>
      </c>
      <c r="H135" s="11">
        <v>276.253283966548</v>
      </c>
      <c r="I135" s="11">
        <v>305.07427910814079</v>
      </c>
      <c r="J135" s="6" t="str">
        <f t="shared" si="1"/>
        <v>Normal</v>
      </c>
    </row>
    <row r="136" spans="1:10" x14ac:dyDescent="0.2">
      <c r="A136" s="6">
        <v>1507300</v>
      </c>
      <c r="B136" s="6">
        <v>150730</v>
      </c>
      <c r="C136" s="2" t="s">
        <v>24</v>
      </c>
      <c r="D136" s="7" t="s">
        <v>148</v>
      </c>
      <c r="E136" s="11">
        <v>322.33464776319903</v>
      </c>
      <c r="F136" s="11">
        <v>341.20895522046072</v>
      </c>
      <c r="G136" s="11">
        <v>339.55348659598297</v>
      </c>
      <c r="H136" s="11">
        <v>354.96563008993212</v>
      </c>
      <c r="I136" s="11">
        <v>893.94482517951246</v>
      </c>
      <c r="J136" s="6" t="str">
        <f t="shared" si="1"/>
        <v>Normal</v>
      </c>
    </row>
    <row r="137" spans="1:10" x14ac:dyDescent="0.2">
      <c r="A137" s="6">
        <v>1507409</v>
      </c>
      <c r="B137" s="6">
        <v>150740</v>
      </c>
      <c r="C137" s="2" t="s">
        <v>63</v>
      </c>
      <c r="D137" s="7" t="s">
        <v>149</v>
      </c>
      <c r="E137" s="11">
        <v>725.70222555169573</v>
      </c>
      <c r="F137" s="11">
        <v>721.29545707971295</v>
      </c>
      <c r="G137" s="11">
        <v>705.71152146955433</v>
      </c>
      <c r="H137" s="11">
        <v>796.39588108837165</v>
      </c>
      <c r="I137" s="11">
        <v>804.38556703169058</v>
      </c>
      <c r="J137" s="6" t="str">
        <f t="shared" si="1"/>
        <v>Normal</v>
      </c>
    </row>
    <row r="138" spans="1:10" x14ac:dyDescent="0.2">
      <c r="A138" s="6">
        <v>1507458</v>
      </c>
      <c r="B138" s="6">
        <v>150745</v>
      </c>
      <c r="C138" s="2" t="s">
        <v>47</v>
      </c>
      <c r="D138" s="7" t="s">
        <v>150</v>
      </c>
      <c r="E138" s="11">
        <v>1244.7094796622782</v>
      </c>
      <c r="F138" s="11">
        <v>1415.6265847864934</v>
      </c>
      <c r="G138" s="11">
        <v>1627.5403101416719</v>
      </c>
      <c r="H138" s="11">
        <v>1604.6218967298971</v>
      </c>
      <c r="I138" s="11">
        <v>1832.8870074660895</v>
      </c>
      <c r="J138" s="6" t="str">
        <f t="shared" si="1"/>
        <v>Outliers</v>
      </c>
    </row>
    <row r="139" spans="1:10" x14ac:dyDescent="0.2">
      <c r="A139" s="6">
        <v>1507466</v>
      </c>
      <c r="B139" s="6">
        <v>150746</v>
      </c>
      <c r="C139" s="2" t="s">
        <v>63</v>
      </c>
      <c r="D139" s="7" t="s">
        <v>151</v>
      </c>
      <c r="E139" s="11">
        <v>388.78621527314738</v>
      </c>
      <c r="F139" s="11">
        <v>378.4283121485584</v>
      </c>
      <c r="G139" s="11">
        <v>386.03923782210074</v>
      </c>
      <c r="H139" s="11">
        <v>396.35671104226248</v>
      </c>
      <c r="I139" s="11">
        <v>592.2315694446952</v>
      </c>
      <c r="J139" s="6" t="str">
        <f t="shared" si="1"/>
        <v>Normal</v>
      </c>
    </row>
    <row r="140" spans="1:10" x14ac:dyDescent="0.2">
      <c r="A140" s="6">
        <v>1507474</v>
      </c>
      <c r="B140" s="6">
        <v>150747</v>
      </c>
      <c r="C140" s="2" t="s">
        <v>35</v>
      </c>
      <c r="D140" s="7" t="s">
        <v>152</v>
      </c>
      <c r="E140" s="11">
        <v>490.5712179651519</v>
      </c>
      <c r="F140" s="11">
        <v>478.71770702885658</v>
      </c>
      <c r="G140" s="11">
        <v>440.44171749397697</v>
      </c>
      <c r="H140" s="11">
        <v>456.49876375142208</v>
      </c>
      <c r="I140" s="11">
        <v>537.1718215312485</v>
      </c>
      <c r="J140" s="6" t="str">
        <f t="shared" si="1"/>
        <v>Normal</v>
      </c>
    </row>
    <row r="141" spans="1:10" x14ac:dyDescent="0.2">
      <c r="A141" s="6">
        <v>1507508</v>
      </c>
      <c r="B141" s="6">
        <v>150750</v>
      </c>
      <c r="C141" s="2" t="s">
        <v>47</v>
      </c>
      <c r="D141" s="7" t="s">
        <v>153</v>
      </c>
      <c r="E141" s="11">
        <v>524.24023731061686</v>
      </c>
      <c r="F141" s="11">
        <v>532.09362253143752</v>
      </c>
      <c r="G141" s="11">
        <v>550.01520744715685</v>
      </c>
      <c r="H141" s="11">
        <v>573.41720947040051</v>
      </c>
      <c r="I141" s="11">
        <v>639.15555136929163</v>
      </c>
      <c r="J141" s="6" t="str">
        <f t="shared" si="1"/>
        <v>Normal</v>
      </c>
    </row>
    <row r="142" spans="1:10" x14ac:dyDescent="0.2">
      <c r="A142" s="6">
        <v>1507607</v>
      </c>
      <c r="B142" s="6">
        <v>150760</v>
      </c>
      <c r="C142" s="2" t="s">
        <v>63</v>
      </c>
      <c r="D142" s="7" t="s">
        <v>154</v>
      </c>
      <c r="E142" s="11">
        <v>880.00804324355374</v>
      </c>
      <c r="F142" s="11">
        <v>856.38071872529065</v>
      </c>
      <c r="G142" s="11">
        <v>901.2627942326269</v>
      </c>
      <c r="H142" s="11">
        <v>926.74357171605732</v>
      </c>
      <c r="I142" s="11">
        <v>1133.7263531690423</v>
      </c>
      <c r="J142" s="6" t="str">
        <f t="shared" si="1"/>
        <v>Normal</v>
      </c>
    </row>
    <row r="143" spans="1:10" x14ac:dyDescent="0.2">
      <c r="A143" s="6">
        <v>1507706</v>
      </c>
      <c r="B143" s="6">
        <v>150770</v>
      </c>
      <c r="C143" s="2" t="s">
        <v>22</v>
      </c>
      <c r="D143" s="7" t="s">
        <v>155</v>
      </c>
      <c r="E143" s="11">
        <v>313.5455631204137</v>
      </c>
      <c r="F143" s="11">
        <v>281.28785247334832</v>
      </c>
      <c r="G143" s="11">
        <v>288.0887017053459</v>
      </c>
      <c r="H143" s="11">
        <v>301.10513584792324</v>
      </c>
      <c r="I143" s="11">
        <v>327.78807775026326</v>
      </c>
      <c r="J143" s="6" t="str">
        <f t="shared" si="1"/>
        <v>Normal</v>
      </c>
    </row>
    <row r="144" spans="1:10" x14ac:dyDescent="0.2">
      <c r="A144" s="6">
        <v>1507755</v>
      </c>
      <c r="B144" s="6">
        <v>150775</v>
      </c>
      <c r="C144" s="2" t="s">
        <v>24</v>
      </c>
      <c r="D144" s="7" t="s">
        <v>156</v>
      </c>
      <c r="E144" s="11">
        <v>1026.0919916447258</v>
      </c>
      <c r="F144" s="11">
        <v>1027.8731147757167</v>
      </c>
      <c r="G144" s="11">
        <v>1043.6167605325345</v>
      </c>
      <c r="H144" s="11">
        <v>1079.6101064356112</v>
      </c>
      <c r="I144" s="11">
        <v>1173.3438066358817</v>
      </c>
      <c r="J144" s="6" t="str">
        <f t="shared" si="1"/>
        <v>Normal</v>
      </c>
    </row>
    <row r="145" spans="1:10" x14ac:dyDescent="0.2">
      <c r="A145" s="6">
        <v>1507805</v>
      </c>
      <c r="B145" s="6">
        <v>150780</v>
      </c>
      <c r="C145" s="2" t="s">
        <v>29</v>
      </c>
      <c r="D145" s="7" t="s">
        <v>157</v>
      </c>
      <c r="E145" s="11">
        <v>852.05071308218612</v>
      </c>
      <c r="F145" s="11">
        <v>856.68061752015797</v>
      </c>
      <c r="G145" s="11">
        <v>878.49045015505226</v>
      </c>
      <c r="H145" s="11">
        <v>1076.1928328527201</v>
      </c>
      <c r="I145" s="11">
        <v>561.44808902639977</v>
      </c>
      <c r="J145" s="6" t="str">
        <f t="shared" si="1"/>
        <v>Normal</v>
      </c>
    </row>
    <row r="146" spans="1:10" x14ac:dyDescent="0.2">
      <c r="A146" s="6">
        <v>1507904</v>
      </c>
      <c r="B146" s="6">
        <v>150790</v>
      </c>
      <c r="C146" s="2" t="s">
        <v>22</v>
      </c>
      <c r="D146" s="7" t="s">
        <v>158</v>
      </c>
      <c r="E146" s="11">
        <v>552.17384340256558</v>
      </c>
      <c r="F146" s="11">
        <v>604.76971467565227</v>
      </c>
      <c r="G146" s="11">
        <v>562.94558030823396</v>
      </c>
      <c r="H146" s="11">
        <v>562.7562728273532</v>
      </c>
      <c r="I146" s="11">
        <v>664.01944415881678</v>
      </c>
      <c r="J146" s="6" t="str">
        <f t="shared" ref="J146:J160" si="2">IF(AND(I146&lt;$M$21,I146&gt;$M$22),"Normal","Outliers")</f>
        <v>Normal</v>
      </c>
    </row>
    <row r="147" spans="1:10" x14ac:dyDescent="0.2">
      <c r="A147" s="6">
        <v>1507953</v>
      </c>
      <c r="B147" s="6">
        <v>150795</v>
      </c>
      <c r="C147" s="2" t="s">
        <v>17</v>
      </c>
      <c r="D147" s="7" t="s">
        <v>159</v>
      </c>
      <c r="E147" s="11">
        <v>488.22408004974307</v>
      </c>
      <c r="F147" s="11">
        <v>433.95371170407839</v>
      </c>
      <c r="G147" s="11">
        <v>400.14222283631119</v>
      </c>
      <c r="H147" s="11">
        <v>482.49120248226569</v>
      </c>
      <c r="I147" s="11">
        <v>1033.6277704920476</v>
      </c>
      <c r="J147" s="6" t="str">
        <f t="shared" si="2"/>
        <v>Normal</v>
      </c>
    </row>
    <row r="148" spans="1:10" x14ac:dyDescent="0.2">
      <c r="A148" s="6">
        <v>1507961</v>
      </c>
      <c r="B148" s="6">
        <v>150796</v>
      </c>
      <c r="C148" s="2" t="s">
        <v>63</v>
      </c>
      <c r="D148" s="7" t="s">
        <v>160</v>
      </c>
      <c r="E148" s="11">
        <v>467.06098289707523</v>
      </c>
      <c r="F148" s="11">
        <v>444.52376323720136</v>
      </c>
      <c r="G148" s="11">
        <v>428.19039116231949</v>
      </c>
      <c r="H148" s="11">
        <v>450.01802481831095</v>
      </c>
      <c r="I148" s="11">
        <v>512.73460336346159</v>
      </c>
      <c r="J148" s="6" t="str">
        <f t="shared" si="2"/>
        <v>Normal</v>
      </c>
    </row>
    <row r="149" spans="1:10" x14ac:dyDescent="0.2">
      <c r="A149" s="6">
        <v>1507979</v>
      </c>
      <c r="B149" s="6">
        <v>150797</v>
      </c>
      <c r="C149" s="2" t="s">
        <v>26</v>
      </c>
      <c r="D149" s="7" t="s">
        <v>161</v>
      </c>
      <c r="E149" s="11">
        <v>722.99247974756952</v>
      </c>
      <c r="F149" s="11">
        <v>724.91301818530553</v>
      </c>
      <c r="G149" s="11">
        <v>748.2916798620289</v>
      </c>
      <c r="H149" s="11">
        <v>858.59391442585115</v>
      </c>
      <c r="I149" s="11">
        <v>931.23168889149201</v>
      </c>
      <c r="J149" s="6" t="str">
        <f t="shared" si="2"/>
        <v>Normal</v>
      </c>
    </row>
    <row r="150" spans="1:10" x14ac:dyDescent="0.2">
      <c r="A150" s="6">
        <v>1508001</v>
      </c>
      <c r="B150" s="6">
        <v>150800</v>
      </c>
      <c r="C150" s="2" t="s">
        <v>19</v>
      </c>
      <c r="D150" s="7" t="s">
        <v>162</v>
      </c>
      <c r="E150" s="11">
        <v>821.64284222356571</v>
      </c>
      <c r="F150" s="11">
        <v>821.88486350386938</v>
      </c>
      <c r="G150" s="11">
        <v>876.74472516336095</v>
      </c>
      <c r="H150" s="11">
        <v>905.40546531019754</v>
      </c>
      <c r="I150" s="11">
        <v>957.41106762817219</v>
      </c>
      <c r="J150" s="6" t="str">
        <f t="shared" si="2"/>
        <v>Normal</v>
      </c>
    </row>
    <row r="151" spans="1:10" x14ac:dyDescent="0.2">
      <c r="A151" s="6">
        <v>1508035</v>
      </c>
      <c r="B151" s="6">
        <v>150803</v>
      </c>
      <c r="C151" s="2" t="s">
        <v>35</v>
      </c>
      <c r="D151" s="7" t="s">
        <v>163</v>
      </c>
      <c r="E151" s="11">
        <v>301.59175613289409</v>
      </c>
      <c r="F151" s="11">
        <v>283.86434476759581</v>
      </c>
      <c r="G151" s="11">
        <v>268.17927314969444</v>
      </c>
      <c r="H151" s="11">
        <v>277.59872895527599</v>
      </c>
      <c r="I151" s="11">
        <v>342.91566388074835</v>
      </c>
      <c r="J151" s="6" t="str">
        <f t="shared" si="2"/>
        <v>Normal</v>
      </c>
    </row>
    <row r="152" spans="1:10" x14ac:dyDescent="0.2">
      <c r="A152" s="6">
        <v>1508050</v>
      </c>
      <c r="B152" s="6">
        <v>150805</v>
      </c>
      <c r="C152" s="2" t="s">
        <v>38</v>
      </c>
      <c r="D152" s="7" t="s">
        <v>164</v>
      </c>
      <c r="E152" s="11">
        <v>519.71447381772748</v>
      </c>
      <c r="F152" s="11">
        <v>502.7027422497236</v>
      </c>
      <c r="G152" s="11">
        <v>543.91752005738738</v>
      </c>
      <c r="H152" s="11">
        <v>621.22258159170804</v>
      </c>
      <c r="I152" s="11">
        <v>835.03922922451125</v>
      </c>
      <c r="J152" s="6" t="str">
        <f t="shared" si="2"/>
        <v>Normal</v>
      </c>
    </row>
    <row r="153" spans="1:10" x14ac:dyDescent="0.2">
      <c r="A153" s="6">
        <v>1508084</v>
      </c>
      <c r="B153" s="6">
        <v>150808</v>
      </c>
      <c r="C153" s="2" t="s">
        <v>24</v>
      </c>
      <c r="D153" s="7" t="s">
        <v>165</v>
      </c>
      <c r="E153" s="11">
        <v>1523.4844820438316</v>
      </c>
      <c r="F153" s="11">
        <v>1417.6216422804405</v>
      </c>
      <c r="G153" s="11">
        <v>1174.9089382940501</v>
      </c>
      <c r="H153" s="11">
        <v>1212.4254923086003</v>
      </c>
      <c r="I153" s="11">
        <v>1413.657217534176</v>
      </c>
      <c r="J153" s="6" t="str">
        <f t="shared" si="2"/>
        <v>Normal</v>
      </c>
    </row>
    <row r="154" spans="1:10" x14ac:dyDescent="0.2">
      <c r="A154" s="6">
        <v>1508100</v>
      </c>
      <c r="B154" s="6">
        <v>150810</v>
      </c>
      <c r="C154" s="2" t="s">
        <v>53</v>
      </c>
      <c r="D154" s="7" t="s">
        <v>166</v>
      </c>
      <c r="E154" s="11">
        <v>731.64541914113477</v>
      </c>
      <c r="F154" s="11">
        <v>676.11204504614693</v>
      </c>
      <c r="G154" s="11">
        <v>648.88261174381648</v>
      </c>
      <c r="H154" s="11">
        <v>702.56947142438139</v>
      </c>
      <c r="I154" s="11">
        <v>1064.6281613942128</v>
      </c>
      <c r="J154" s="6" t="str">
        <f t="shared" si="2"/>
        <v>Normal</v>
      </c>
    </row>
    <row r="155" spans="1:10" x14ac:dyDescent="0.2">
      <c r="A155" s="6">
        <v>1508126</v>
      </c>
      <c r="B155" s="6">
        <v>150812</v>
      </c>
      <c r="C155" s="2" t="s">
        <v>19</v>
      </c>
      <c r="D155" s="7" t="s">
        <v>167</v>
      </c>
      <c r="E155" s="11">
        <v>436.95376146099392</v>
      </c>
      <c r="F155" s="11">
        <v>419.38102157186285</v>
      </c>
      <c r="G155" s="11">
        <v>414.23377276312107</v>
      </c>
      <c r="H155" s="11">
        <v>466.85612310117841</v>
      </c>
      <c r="I155" s="11">
        <v>917.95625130148517</v>
      </c>
      <c r="J155" s="6" t="str">
        <f t="shared" si="2"/>
        <v>Normal</v>
      </c>
    </row>
    <row r="156" spans="1:10" x14ac:dyDescent="0.2">
      <c r="A156" s="6">
        <v>1508159</v>
      </c>
      <c r="B156" s="6">
        <v>150815</v>
      </c>
      <c r="C156" s="2" t="s">
        <v>29</v>
      </c>
      <c r="D156" s="7" t="s">
        <v>168</v>
      </c>
      <c r="E156" s="11">
        <v>693.81244915745776</v>
      </c>
      <c r="F156" s="11">
        <v>739.84090310163606</v>
      </c>
      <c r="G156" s="11">
        <v>717.17148387916814</v>
      </c>
      <c r="H156" s="11">
        <v>780.42612963784552</v>
      </c>
      <c r="I156" s="11">
        <v>872.22074342394046</v>
      </c>
      <c r="J156" s="6" t="str">
        <f t="shared" si="2"/>
        <v>Normal</v>
      </c>
    </row>
    <row r="157" spans="1:10" x14ac:dyDescent="0.2">
      <c r="A157" s="6">
        <v>1508209</v>
      </c>
      <c r="B157" s="6">
        <v>150820</v>
      </c>
      <c r="C157" s="2" t="s">
        <v>63</v>
      </c>
      <c r="D157" s="7" t="s">
        <v>169</v>
      </c>
      <c r="E157" s="11">
        <v>737.80098045684417</v>
      </c>
      <c r="F157" s="11">
        <v>745.11956408225603</v>
      </c>
      <c r="G157" s="11">
        <v>719.86765469079955</v>
      </c>
      <c r="H157" s="11">
        <v>733.85610030466603</v>
      </c>
      <c r="I157" s="11">
        <v>779.629428774394</v>
      </c>
      <c r="J157" s="6" t="str">
        <f t="shared" si="2"/>
        <v>Normal</v>
      </c>
    </row>
    <row r="158" spans="1:10" x14ac:dyDescent="0.2">
      <c r="A158" s="6">
        <v>1508308</v>
      </c>
      <c r="B158" s="6">
        <v>150830</v>
      </c>
      <c r="C158" s="2" t="s">
        <v>35</v>
      </c>
      <c r="D158" s="7" t="s">
        <v>170</v>
      </c>
      <c r="E158" s="11">
        <v>343.51267511064884</v>
      </c>
      <c r="F158" s="11">
        <v>318.32758470954184</v>
      </c>
      <c r="G158" s="11">
        <v>324.93271137649589</v>
      </c>
      <c r="H158" s="11">
        <v>343.71008834522411</v>
      </c>
      <c r="I158" s="11">
        <v>367.77908498705108</v>
      </c>
      <c r="J158" s="6" t="str">
        <f t="shared" si="2"/>
        <v>Normal</v>
      </c>
    </row>
    <row r="159" spans="1:10" x14ac:dyDescent="0.2">
      <c r="A159" s="6">
        <v>1508357</v>
      </c>
      <c r="B159" s="6">
        <v>150835</v>
      </c>
      <c r="C159" s="2" t="s">
        <v>29</v>
      </c>
      <c r="D159" s="7" t="s">
        <v>171</v>
      </c>
      <c r="E159" s="11">
        <v>3034.5759381076932</v>
      </c>
      <c r="F159" s="11">
        <v>2942.3754465527959</v>
      </c>
      <c r="G159" s="11">
        <v>1253.4383064807907</v>
      </c>
      <c r="H159" s="11">
        <v>981.28733269567465</v>
      </c>
      <c r="I159" s="11">
        <v>1046.623987548536</v>
      </c>
      <c r="J159" s="6" t="str">
        <f t="shared" si="2"/>
        <v>Normal</v>
      </c>
    </row>
    <row r="160" spans="1:10" x14ac:dyDescent="0.2">
      <c r="A160" s="6">
        <v>1508407</v>
      </c>
      <c r="B160" s="6">
        <v>150840</v>
      </c>
      <c r="C160" s="2" t="s">
        <v>24</v>
      </c>
      <c r="D160" s="7" t="s">
        <v>172</v>
      </c>
      <c r="E160" s="11">
        <v>1930.0708431853186</v>
      </c>
      <c r="F160" s="11">
        <v>1979.2387772143638</v>
      </c>
      <c r="G160" s="11">
        <v>2064.4987976981765</v>
      </c>
      <c r="H160" s="11">
        <v>2237.1991275006603</v>
      </c>
      <c r="I160" s="11">
        <v>1963.8839003328735</v>
      </c>
      <c r="J160" s="6" t="str">
        <f t="shared" si="2"/>
        <v>Outliers</v>
      </c>
    </row>
  </sheetData>
  <autoFilter ref="A3:I160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2024-02-12T22:38:03Z</dcterms:modified>
</cp:coreProperties>
</file>