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PESPA\Projetos\Monitor ODS\Projeto 2024\Base de Dados ODS - Construção Indicadores\ODS 08\"/>
    </mc:Choice>
  </mc:AlternateContent>
  <xr:revisionPtr revIDLastSave="0" documentId="13_ncr:1_{99B8362B-6BE6-4325-9C59-D737AE6A34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álculo IDS" sheetId="1" r:id="rId1"/>
    <sheet name="Outliers" sheetId="2" r:id="rId2"/>
    <sheet name="Máximo e Mínimo" sheetId="3" r:id="rId3"/>
  </sheets>
  <definedNames>
    <definedName name="_xlnm._FilterDatabase" localSheetId="0" hidden="1">'Cálculo IDS'!$I$5:$L$162</definedName>
    <definedName name="_xlnm._FilterDatabase" localSheetId="1" hidden="1">Outliers!$A$5:$B$149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O6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6" i="1"/>
  <c r="I20" i="1"/>
  <c r="J20" i="1"/>
  <c r="K20" i="1"/>
  <c r="I21" i="1"/>
  <c r="J21" i="1"/>
  <c r="K21" i="1"/>
  <c r="L21" i="1"/>
  <c r="I22" i="1"/>
  <c r="J22" i="1"/>
  <c r="L22" i="1"/>
  <c r="I23" i="1"/>
  <c r="J23" i="1"/>
  <c r="K23" i="1"/>
  <c r="L23" i="1"/>
  <c r="I24" i="1"/>
  <c r="J24" i="1"/>
  <c r="K24" i="1"/>
  <c r="L24" i="1"/>
  <c r="I25" i="1"/>
  <c r="J25" i="1"/>
  <c r="L25" i="1"/>
  <c r="I26" i="1"/>
  <c r="J26" i="1"/>
  <c r="K26" i="1"/>
  <c r="L26" i="1"/>
  <c r="J27" i="1"/>
  <c r="K27" i="1"/>
  <c r="L27" i="1"/>
  <c r="I28" i="1"/>
  <c r="J28" i="1"/>
  <c r="K28" i="1"/>
  <c r="L28" i="1"/>
  <c r="I29" i="1"/>
  <c r="J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I34" i="1"/>
  <c r="J34" i="1"/>
  <c r="K34" i="1"/>
  <c r="L34" i="1"/>
  <c r="I35" i="1"/>
  <c r="J35" i="1"/>
  <c r="K35" i="1"/>
  <c r="J36" i="1"/>
  <c r="K36" i="1"/>
  <c r="L36" i="1"/>
  <c r="I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I45" i="1"/>
  <c r="J45" i="1"/>
  <c r="K45" i="1"/>
  <c r="L45" i="1"/>
  <c r="J46" i="1"/>
  <c r="K46" i="1"/>
  <c r="L46" i="1"/>
  <c r="I47" i="1"/>
  <c r="J47" i="1"/>
  <c r="K47" i="1"/>
  <c r="L47" i="1"/>
  <c r="I48" i="1"/>
  <c r="J48" i="1"/>
  <c r="L48" i="1"/>
  <c r="J49" i="1"/>
  <c r="K49" i="1"/>
  <c r="L49" i="1"/>
  <c r="I50" i="1"/>
  <c r="J50" i="1"/>
  <c r="K50" i="1"/>
  <c r="L50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J56" i="1"/>
  <c r="L56" i="1"/>
  <c r="I57" i="1"/>
  <c r="J57" i="1"/>
  <c r="L57" i="1"/>
  <c r="I58" i="1"/>
  <c r="J58" i="1"/>
  <c r="K58" i="1"/>
  <c r="L58" i="1"/>
  <c r="I59" i="1"/>
  <c r="J59" i="1"/>
  <c r="K59" i="1"/>
  <c r="L59" i="1"/>
  <c r="J60" i="1"/>
  <c r="K60" i="1"/>
  <c r="J61" i="1"/>
  <c r="K61" i="1"/>
  <c r="L61" i="1"/>
  <c r="I62" i="1"/>
  <c r="J62" i="1"/>
  <c r="K62" i="1"/>
  <c r="L62" i="1"/>
  <c r="J63" i="1"/>
  <c r="K63" i="1"/>
  <c r="L63" i="1"/>
  <c r="I64" i="1"/>
  <c r="J64" i="1"/>
  <c r="K64" i="1"/>
  <c r="L64" i="1"/>
  <c r="I65" i="1"/>
  <c r="J65" i="1"/>
  <c r="K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J74" i="1"/>
  <c r="L74" i="1"/>
  <c r="J75" i="1"/>
  <c r="K75" i="1"/>
  <c r="L75" i="1"/>
  <c r="I76" i="1"/>
  <c r="J76" i="1"/>
  <c r="K76" i="1"/>
  <c r="L76" i="1"/>
  <c r="I77" i="1"/>
  <c r="J77" i="1"/>
  <c r="K77" i="1"/>
  <c r="I78" i="1"/>
  <c r="J78" i="1"/>
  <c r="L78" i="1"/>
  <c r="I79" i="1"/>
  <c r="J79" i="1"/>
  <c r="K79" i="1"/>
  <c r="L79" i="1"/>
  <c r="I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J84" i="1"/>
  <c r="K84" i="1"/>
  <c r="L84" i="1"/>
  <c r="J85" i="1"/>
  <c r="K85" i="1"/>
  <c r="L85" i="1"/>
  <c r="J86" i="1"/>
  <c r="K86" i="1"/>
  <c r="L86" i="1"/>
  <c r="I87" i="1"/>
  <c r="J87" i="1"/>
  <c r="K87" i="1"/>
  <c r="L87" i="1"/>
  <c r="I88" i="1"/>
  <c r="J88" i="1"/>
  <c r="K88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J94" i="1"/>
  <c r="K94" i="1"/>
  <c r="L94" i="1"/>
  <c r="I95" i="1"/>
  <c r="J95" i="1"/>
  <c r="K95" i="1"/>
  <c r="L95" i="1"/>
  <c r="I96" i="1"/>
  <c r="J96" i="1"/>
  <c r="K96" i="1"/>
  <c r="L96" i="1"/>
  <c r="J97" i="1"/>
  <c r="K97" i="1"/>
  <c r="L97" i="1"/>
  <c r="I98" i="1"/>
  <c r="J98" i="1"/>
  <c r="L98" i="1"/>
  <c r="I99" i="1"/>
  <c r="J99" i="1"/>
  <c r="K99" i="1"/>
  <c r="L99" i="1"/>
  <c r="I100" i="1"/>
  <c r="J100" i="1"/>
  <c r="K100" i="1"/>
  <c r="I101" i="1"/>
  <c r="J101" i="1"/>
  <c r="K101" i="1"/>
  <c r="L101" i="1"/>
  <c r="I102" i="1"/>
  <c r="K102" i="1"/>
  <c r="L102" i="1"/>
  <c r="I103" i="1"/>
  <c r="J103" i="1"/>
  <c r="K103" i="1"/>
  <c r="L103" i="1"/>
  <c r="I104" i="1"/>
  <c r="K104" i="1"/>
  <c r="L104" i="1"/>
  <c r="I105" i="1"/>
  <c r="J105" i="1"/>
  <c r="K105" i="1"/>
  <c r="L105" i="1"/>
  <c r="I106" i="1"/>
  <c r="J106" i="1"/>
  <c r="K106" i="1"/>
  <c r="I107" i="1"/>
  <c r="J107" i="1"/>
  <c r="K107" i="1"/>
  <c r="L107" i="1"/>
  <c r="K108" i="1"/>
  <c r="L108" i="1"/>
  <c r="I109" i="1"/>
  <c r="J109" i="1"/>
  <c r="K109" i="1"/>
  <c r="L109" i="1"/>
  <c r="J110" i="1"/>
  <c r="L110" i="1"/>
  <c r="I111" i="1"/>
  <c r="J111" i="1"/>
  <c r="K111" i="1"/>
  <c r="L111" i="1"/>
  <c r="I112" i="1"/>
  <c r="J112" i="1"/>
  <c r="K112" i="1"/>
  <c r="L112" i="1"/>
  <c r="J113" i="1"/>
  <c r="K113" i="1"/>
  <c r="L113" i="1"/>
  <c r="I114" i="1"/>
  <c r="J114" i="1"/>
  <c r="K114" i="1"/>
  <c r="L114" i="1"/>
  <c r="J115" i="1"/>
  <c r="K115" i="1"/>
  <c r="L115" i="1"/>
  <c r="I116" i="1"/>
  <c r="J116" i="1"/>
  <c r="K116" i="1"/>
  <c r="L116" i="1"/>
  <c r="I117" i="1"/>
  <c r="J117" i="1"/>
  <c r="K117" i="1"/>
  <c r="L117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J122" i="1"/>
  <c r="K122" i="1"/>
  <c r="L122" i="1"/>
  <c r="I123" i="1"/>
  <c r="J123" i="1"/>
  <c r="K123" i="1"/>
  <c r="L123" i="1"/>
  <c r="J124" i="1"/>
  <c r="K124" i="1"/>
  <c r="L124" i="1"/>
  <c r="I125" i="1"/>
  <c r="J125" i="1"/>
  <c r="K125" i="1"/>
  <c r="L125" i="1"/>
  <c r="J126" i="1"/>
  <c r="K126" i="1"/>
  <c r="L126" i="1"/>
  <c r="I127" i="1"/>
  <c r="J127" i="1"/>
  <c r="K127" i="1"/>
  <c r="L127" i="1"/>
  <c r="I128" i="1"/>
  <c r="J128" i="1"/>
  <c r="K128" i="1"/>
  <c r="L128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J141" i="1"/>
  <c r="K141" i="1"/>
  <c r="L141" i="1"/>
  <c r="J142" i="1"/>
  <c r="K142" i="1"/>
  <c r="L142" i="1"/>
  <c r="I143" i="1"/>
  <c r="J143" i="1"/>
  <c r="K143" i="1"/>
  <c r="L143" i="1"/>
  <c r="I144" i="1"/>
  <c r="J144" i="1"/>
  <c r="K144" i="1"/>
  <c r="L144" i="1"/>
  <c r="J145" i="1"/>
  <c r="K145" i="1"/>
  <c r="L145" i="1"/>
  <c r="I146" i="1"/>
  <c r="J146" i="1"/>
  <c r="K146" i="1"/>
  <c r="I147" i="1"/>
  <c r="J147" i="1"/>
  <c r="K147" i="1"/>
  <c r="L147" i="1"/>
  <c r="J148" i="1"/>
  <c r="K148" i="1"/>
  <c r="L148" i="1"/>
  <c r="I149" i="1"/>
  <c r="J149" i="1"/>
  <c r="K149" i="1"/>
  <c r="L149" i="1"/>
  <c r="J150" i="1"/>
  <c r="K150" i="1"/>
  <c r="L150" i="1"/>
  <c r="I151" i="1"/>
  <c r="J151" i="1"/>
  <c r="K151" i="1"/>
  <c r="L151" i="1"/>
  <c r="I152" i="1"/>
  <c r="J152" i="1"/>
  <c r="K152" i="1"/>
  <c r="L152" i="1"/>
  <c r="J153" i="1"/>
  <c r="K153" i="1"/>
  <c r="L153" i="1"/>
  <c r="I154" i="1"/>
  <c r="J154" i="1"/>
  <c r="K154" i="1"/>
  <c r="I155" i="1"/>
  <c r="J155" i="1"/>
  <c r="K155" i="1"/>
  <c r="L155" i="1"/>
  <c r="J156" i="1"/>
  <c r="K156" i="1"/>
  <c r="L156" i="1"/>
  <c r="I157" i="1"/>
  <c r="J157" i="1"/>
  <c r="K157" i="1"/>
  <c r="I158" i="1"/>
  <c r="J158" i="1"/>
  <c r="K158" i="1"/>
  <c r="J159" i="1"/>
  <c r="L159" i="1"/>
  <c r="I160" i="1"/>
  <c r="J160" i="1"/>
  <c r="K160" i="1"/>
  <c r="L160" i="1"/>
  <c r="J161" i="1"/>
  <c r="K161" i="1"/>
  <c r="I162" i="1"/>
  <c r="J162" i="1"/>
  <c r="K162" i="1"/>
  <c r="L162" i="1"/>
  <c r="L19" i="1"/>
  <c r="K19" i="1"/>
  <c r="J19" i="1"/>
  <c r="D8" i="3"/>
  <c r="D7" i="3"/>
  <c r="E8" i="2"/>
  <c r="E7" i="2"/>
  <c r="E6" i="2"/>
  <c r="E9" i="2" l="1"/>
  <c r="E11" i="2" l="1"/>
  <c r="E10" i="2"/>
  <c r="B149" i="2" l="1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tc={9E62966F-426C-41DA-9785-507F82E31061}</author>
    <author>tc={0151976D-1151-4719-9619-EEC5A23765CB}</author>
    <author>tc={55FDD7A3-F7D1-4633-93DE-9672CA3AD856}</author>
  </authors>
  <commentList>
    <comment ref="D9" authorId="0" shapeId="0" xr:uid="{9E62966F-426C-41DA-9785-507F82E310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D10" authorId="1" shapeId="0" xr:uid="{0151976D-1151-4719-9619-EEC5A2376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D11" authorId="2" shapeId="0" xr:uid="{55FDD7A3-F7D1-4633-93DE-9672CA3AD8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<sst xmlns="http://schemas.openxmlformats.org/spreadsheetml/2006/main" count="342" uniqueCount="204">
  <si>
    <t>Meta 1</t>
  </si>
  <si>
    <t>Meta 2</t>
  </si>
  <si>
    <t>Meta 3</t>
  </si>
  <si>
    <t>Valor de MA</t>
  </si>
  <si>
    <t>IDS-ODS</t>
  </si>
  <si>
    <t>Código IBGE 01</t>
  </si>
  <si>
    <t>Código IBGE 02</t>
  </si>
  <si>
    <t>R. Integ.</t>
  </si>
  <si>
    <t>Nome_Município</t>
  </si>
  <si>
    <t>Norm. 01</t>
  </si>
  <si>
    <t>Norm. 02</t>
  </si>
  <si>
    <t>Norm. 03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</si>
  <si>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</si>
  <si>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</si>
  <si>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</si>
  <si>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</si>
  <si>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</si>
  <si>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</si>
  <si>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</si>
  <si>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</si>
  <si>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</si>
  <si>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</si>
  <si>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</si>
  <si>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</si>
  <si>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</si>
  <si>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</si>
  <si>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</si>
  <si>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</si>
  <si>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</si>
  <si>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</si>
  <si>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</si>
  <si>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</si>
  <si>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</si>
  <si>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</si>
  <si>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</si>
  <si>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</si>
  <si>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</si>
  <si>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</si>
  <si>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</si>
  <si>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</si>
  <si>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</si>
  <si>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</si>
  <si>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</si>
  <si>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</si>
  <si>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</si>
  <si>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</si>
  <si>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</si>
  <si>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</si>
  <si>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</si>
  <si>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</si>
  <si>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</si>
  <si>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</si>
  <si>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</si>
  <si>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</si>
  <si>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</si>
  <si>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</si>
  <si>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</si>
  <si>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</si>
  <si>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</si>
  <si>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</si>
  <si>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</si>
  <si>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</si>
  <si>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</si>
  <si>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</si>
  <si>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</si>
  <si>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</si>
  <si>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</si>
  <si>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</si>
  <si>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</si>
  <si>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</si>
  <si>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</si>
  <si>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</si>
  <si>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</si>
  <si>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</si>
  <si>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</si>
  <si>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</si>
  <si>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</si>
  <si>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</si>
  <si>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</si>
  <si>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</si>
  <si>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</si>
  <si>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</si>
  <si>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</si>
  <si>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</si>
  <si>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</si>
  <si>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</si>
  <si>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</si>
  <si>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</si>
  <si>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</si>
  <si>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</si>
  <si>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</si>
  <si>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</si>
  <si>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</si>
  <si>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</si>
  <si>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</si>
  <si>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</si>
  <si>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</si>
  <si>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</si>
  <si>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</si>
  <si>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</si>
  <si>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</si>
  <si>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</si>
  <si>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</si>
  <si>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</si>
  <si>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</si>
  <si>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</si>
  <si>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</si>
  <si>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</si>
  <si>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</si>
  <si>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</si>
  <si>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</si>
  <si>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</si>
  <si>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</si>
  <si>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</si>
  <si>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</si>
  <si>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</si>
  <si>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</si>
  <si>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</si>
  <si>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</si>
  <si>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</si>
  <si>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</si>
  <si>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</si>
  <si>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</si>
  <si>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</si>
  <si>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</si>
  <si>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</si>
  <si>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</si>
  <si>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</si>
  <si>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</si>
  <si>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</si>
  <si>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</si>
  <si>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</si>
  <si>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</si>
  <si>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</si>
  <si>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</si>
  <si>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</si>
  <si>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</si>
  <si>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</si>
  <si>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</si>
  <si>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</si>
  <si>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</si>
  <si>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</si>
  <si>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</si>
  <si>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</si>
  <si>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</si>
  <si>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</si>
  <si>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</si>
  <si>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</si>
  <si>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</si>
  <si>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</si>
  <si>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</si>
  <si>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</si>
  <si>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</si>
  <si>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</si>
  <si>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</si>
  <si>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</si>
  <si>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</si>
  <si>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</si>
  <si>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</si>
  <si>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</si>
  <si>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</si>
  <si>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</si>
  <si>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</si>
  <si>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</si>
  <si>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</si>
  <si>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</si>
  <si>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</si>
  <si>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</si>
  <si>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</si>
  <si>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</si>
  <si>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</si>
  <si>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</si>
  <si>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</si>
  <si>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</si>
  <si>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</si>
  <si>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</si>
  <si>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</si>
  <si>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</si>
  <si>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</si>
  <si>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</si>
  <si>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</si>
  <si>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Norm. 04</t>
  </si>
  <si>
    <t>PIB per capita</t>
  </si>
  <si>
    <t>Salário médio por hora de empregados</t>
  </si>
  <si>
    <t>Criação de vínculos formais</t>
  </si>
  <si>
    <t>Taxas de frequência de acidentes e doenças relacionadas ao trabalho</t>
  </si>
  <si>
    <t>Máximo</t>
  </si>
  <si>
    <t>Mínimo</t>
  </si>
  <si>
    <t>Obs. 01: Os valores de Normalização do estado e RI's correspodem a média dos resultados dos municípios.</t>
  </si>
  <si>
    <t>Obs. 02: Como os valores outliers estão fora da faixa de normalidade, é possivel que após o calculo dos escores apareçam numeros negativos. Caso isso aconteça, deve-se substituí-los por zero (0) ou 100, a depender se o indicador for positivo ou negativo.</t>
  </si>
  <si>
    <t>Escore Normalizado (%)</t>
  </si>
  <si>
    <t>Método de identificação de Outliers</t>
  </si>
  <si>
    <t>Obs.: Onde houver zero ou (-)  como resultado, deve-se atribuir o valor 0,0001</t>
  </si>
  <si>
    <t>Indicador</t>
  </si>
  <si>
    <t>Identificação</t>
  </si>
  <si>
    <t>Média</t>
  </si>
  <si>
    <t>Quartil 1</t>
  </si>
  <si>
    <t>Quartil 3</t>
  </si>
  <si>
    <t>IQR</t>
  </si>
  <si>
    <t>Lim. Superior</t>
  </si>
  <si>
    <t>Lim. Inferior</t>
  </si>
  <si>
    <t>Identificação de Máximos e Minimos</t>
  </si>
  <si>
    <t>Para classificação de pior cenário e melhor cenário é preciso antes identificar o valor máximo e o valor mínimo da série</t>
  </si>
  <si>
    <t>Indicador Sem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</si>
</sst>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  <numFmt numFmtId="167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8"/>
      <name val="Calibri"/>
      <family val="2"/>
      <scheme val="minor"/>
    </font>
    <font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vertical="center"/>
    </xf>
    <xf numFmtId="165" fontId="2" fillId="0" borderId="0" xfId="1" applyNumberFormat="1" applyFont="1"/>
    <xf numFmtId="166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166" fontId="2" fillId="4" borderId="0" xfId="0" applyNumberFormat="1" applyFont="1" applyFill="1"/>
    <xf numFmtId="0" fontId="3" fillId="0" borderId="0" xfId="0" applyFont="1"/>
    <xf numFmtId="0" fontId="6" fillId="0" borderId="0" xfId="0" applyFont="1"/>
    <xf numFmtId="0" fontId="3" fillId="6" borderId="0" xfId="0" applyFont="1" applyFill="1"/>
    <xf numFmtId="167" fontId="2" fillId="0" borderId="0" xfId="0" applyNumberFormat="1" applyFont="1"/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24C89914-8D72-462F-88D9-C3A7EDD17394}" userId="948a825891ae5175" providerId="Windows Live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1-05T22:08:01.60" personId="{24C89914-8D72-462F-88D9-C3A7EDD17394}" id="{9E62966F-426C-41DA-9785-507F82E31061}">
    <text>Amplitude Interquartil (IQR):
IQR = Q3 - Q1</text>
  </threadedComment>
  <threadedComment ref="D10" dT="2023-01-05T22:09:41.02" personId="{24C89914-8D72-462F-88D9-C3A7EDD17394}" id="{0151976D-1151-4719-9619-EEC5A23765CB}">
    <text>L. sup. = Média + 1,5 x IQR</text>
  </threadedComment>
  <threadedComment ref="D11" dT="2023-01-05T22:10:27.72" personId="{24C89914-8D72-462F-88D9-C3A7EDD17394}" id="{55FDD7A3-F7D1-4633-93DE-9672CA3AD856}">
    <text>L. inf. = Média - 1,5 x IQR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2"/>
  <sheetViews>
    <sheetView tabSelected="1" workbookViewId="0">
      <selection activeCell="I20" sqref="I20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8" width="9.140625" style="1"/>
    <col min="9" max="9" width="11.28515625" style="1" customWidth="1"/>
    <col min="10" max="11" width="10" style="1" customWidth="1"/>
    <col min="12" max="12" width="12" style="1" customWidth="1"/>
    <col min="13" max="15" width="9.140625" style="1"/>
    <col min="16" max="16" width="7.85546875" style="3" bestFit="1" customWidth="1"/>
    <col min="17" max="16384" width="9.140625" style="1"/>
  </cols>
  <sheetData>
    <row r="1" spans="1:16" x14ac:dyDescent="0.2">
      <c r="D1" s="7" t="s">
        <v>186</v>
      </c>
      <c r="E1" s="2">
        <v>39.829268292682926</v>
      </c>
      <c r="F1" s="2">
        <v>17.302215347091195</v>
      </c>
      <c r="G1" s="2">
        <v>17.302215347091195</v>
      </c>
      <c r="H1" s="2">
        <v>1.9568737128035534</v>
      </c>
      <c r="N1" s="1" t="s">
        <v>188</v>
      </c>
    </row>
    <row r="2" spans="1:16" x14ac:dyDescent="0.2">
      <c r="D2" s="7" t="s">
        <v>187</v>
      </c>
      <c r="E2" s="2">
        <v>9.9619602853783835</v>
      </c>
      <c r="F2" s="2">
        <v>8.8719882992544896</v>
      </c>
      <c r="G2" s="2">
        <v>-1.5748031496062991</v>
      </c>
      <c r="H2" s="2">
        <v>0</v>
      </c>
      <c r="N2" s="1" t="s">
        <v>189</v>
      </c>
    </row>
    <row r="3" spans="1:16" x14ac:dyDescent="0.2">
      <c r="I3" s="2"/>
    </row>
    <row r="4" spans="1:16" ht="15" customHeight="1" x14ac:dyDescent="0.2">
      <c r="E4" s="4" t="s">
        <v>0</v>
      </c>
      <c r="F4" s="5" t="s">
        <v>1</v>
      </c>
      <c r="G4" s="5" t="s">
        <v>1</v>
      </c>
      <c r="H4" s="4" t="s">
        <v>2</v>
      </c>
      <c r="I4" s="23" t="s">
        <v>190</v>
      </c>
      <c r="J4" s="23"/>
      <c r="K4" s="23"/>
      <c r="L4" s="23"/>
      <c r="M4" s="24" t="s">
        <v>3</v>
      </c>
      <c r="N4" s="24"/>
      <c r="O4" s="24"/>
      <c r="P4" s="25" t="s">
        <v>4</v>
      </c>
    </row>
    <row r="5" spans="1:16" x14ac:dyDescent="0.2">
      <c r="A5" s="6" t="s">
        <v>5</v>
      </c>
      <c r="B5" s="6" t="s">
        <v>6</v>
      </c>
      <c r="C5" s="6" t="s">
        <v>7</v>
      </c>
      <c r="D5" s="6" t="s">
        <v>8</v>
      </c>
      <c r="E5" s="11" t="s">
        <v>182</v>
      </c>
      <c r="F5" s="11" t="s">
        <v>183</v>
      </c>
      <c r="G5" s="11" t="s">
        <v>184</v>
      </c>
      <c r="H5" s="11" t="s">
        <v>185</v>
      </c>
      <c r="I5" s="7" t="s">
        <v>9</v>
      </c>
      <c r="J5" s="7" t="s">
        <v>10</v>
      </c>
      <c r="K5" s="7" t="s">
        <v>11</v>
      </c>
      <c r="L5" s="7" t="s">
        <v>181</v>
      </c>
      <c r="M5" s="4" t="s">
        <v>0</v>
      </c>
      <c r="N5" s="5" t="s">
        <v>1</v>
      </c>
      <c r="O5" s="5" t="s">
        <v>2</v>
      </c>
      <c r="P5" s="25"/>
    </row>
    <row r="6" spans="1:16" x14ac:dyDescent="0.2">
      <c r="A6" s="6"/>
      <c r="B6" s="6"/>
      <c r="C6" s="6"/>
      <c r="D6" s="8" t="s">
        <v>12</v>
      </c>
      <c r="E6" s="12">
        <v>29.836036097175345</v>
      </c>
      <c r="F6" s="13">
        <v>12.889081652073109</v>
      </c>
      <c r="G6" s="2">
        <v>2.7984759731007709</v>
      </c>
      <c r="H6" s="14">
        <v>0.40822313753402556</v>
      </c>
      <c r="I6" s="9">
        <v>24.957787429906062</v>
      </c>
      <c r="J6" s="9">
        <v>45.679841619459424</v>
      </c>
      <c r="K6" s="9">
        <v>27.100326271278742</v>
      </c>
      <c r="L6" s="14">
        <v>67.936471751463515</v>
      </c>
      <c r="M6" s="9">
        <f>I6</f>
        <v>24.957787429906062</v>
      </c>
      <c r="N6" s="9">
        <f>AVERAGE(J6:K6)</f>
        <v>36.390083945369085</v>
      </c>
      <c r="O6" s="9">
        <f>L6</f>
        <v>67.936471751463515</v>
      </c>
      <c r="P6" s="9">
        <f>AVERAGE(M6:O6)</f>
        <v>43.094781042246218</v>
      </c>
    </row>
    <row r="7" spans="1:16" x14ac:dyDescent="0.2">
      <c r="A7" s="6"/>
      <c r="B7" s="6"/>
      <c r="C7" s="6"/>
      <c r="D7" s="8" t="s">
        <v>13</v>
      </c>
      <c r="E7" s="12">
        <v>24.34169383171999</v>
      </c>
      <c r="F7" s="13">
        <v>12.950043863590361</v>
      </c>
      <c r="G7" s="2">
        <v>6.3917036635374656</v>
      </c>
      <c r="H7" s="14">
        <v>0.54948555410441813</v>
      </c>
      <c r="I7" s="9">
        <v>58.756637967378794</v>
      </c>
      <c r="J7" s="9">
        <v>46.949718868184497</v>
      </c>
      <c r="K7" s="9">
        <v>42.660679110695447</v>
      </c>
      <c r="L7" s="14">
        <v>63.899609236776762</v>
      </c>
      <c r="M7" s="9">
        <f t="shared" ref="M7:M70" si="0">I7</f>
        <v>58.756637967378794</v>
      </c>
      <c r="N7" s="9">
        <f t="shared" ref="N7:N70" si="1">AVERAGE(J7:K7)</f>
        <v>44.805198989439972</v>
      </c>
      <c r="O7" s="9">
        <f t="shared" ref="O7:O70" si="2">L7</f>
        <v>63.899609236776762</v>
      </c>
      <c r="P7" s="9">
        <f t="shared" ref="P7:P70" si="3">AVERAGE(M7:O7)</f>
        <v>55.820482064531838</v>
      </c>
    </row>
    <row r="8" spans="1:16" x14ac:dyDescent="0.2">
      <c r="A8" s="6"/>
      <c r="B8" s="6"/>
      <c r="C8" s="6"/>
      <c r="D8" s="8" t="s">
        <v>14</v>
      </c>
      <c r="E8" s="12">
        <v>20.050034788032917</v>
      </c>
      <c r="F8" s="13">
        <v>13.852581499588974</v>
      </c>
      <c r="G8" s="2">
        <v>1.8136751908956437</v>
      </c>
      <c r="H8" s="14">
        <v>0.73296510562550721</v>
      </c>
      <c r="I8" s="9">
        <v>27.181252531864537</v>
      </c>
      <c r="J8" s="9">
        <v>50.853312114581016</v>
      </c>
      <c r="K8" s="9">
        <v>20.896238563390504</v>
      </c>
      <c r="L8" s="14">
        <v>66.311038929342175</v>
      </c>
      <c r="M8" s="9">
        <f t="shared" si="0"/>
        <v>27.181252531864537</v>
      </c>
      <c r="N8" s="9">
        <f t="shared" si="1"/>
        <v>35.874775338985756</v>
      </c>
      <c r="O8" s="9">
        <f t="shared" si="2"/>
        <v>66.311038929342175</v>
      </c>
      <c r="P8" s="9">
        <f t="shared" si="3"/>
        <v>43.122355600064161</v>
      </c>
    </row>
    <row r="9" spans="1:16" x14ac:dyDescent="0.2">
      <c r="A9" s="6"/>
      <c r="B9" s="6"/>
      <c r="C9" s="6"/>
      <c r="D9" s="8" t="s">
        <v>15</v>
      </c>
      <c r="E9" s="12">
        <v>147.78201409854842</v>
      </c>
      <c r="F9" s="13">
        <v>13.320847272630266</v>
      </c>
      <c r="G9" s="2">
        <v>-0.11475029603134881</v>
      </c>
      <c r="H9" s="14">
        <v>0.59640932256211587</v>
      </c>
      <c r="I9" s="9">
        <v>49.18852293864969</v>
      </c>
      <c r="J9" s="9">
        <v>47.761052688816228</v>
      </c>
      <c r="K9" s="9">
        <v>25.960587302144535</v>
      </c>
      <c r="L9" s="14">
        <v>43.829569165162752</v>
      </c>
      <c r="M9" s="9">
        <f t="shared" si="0"/>
        <v>49.18852293864969</v>
      </c>
      <c r="N9" s="9">
        <f t="shared" si="1"/>
        <v>36.860819995480384</v>
      </c>
      <c r="O9" s="9">
        <f t="shared" si="2"/>
        <v>43.829569165162752</v>
      </c>
      <c r="P9" s="9">
        <f t="shared" si="3"/>
        <v>43.292970699764275</v>
      </c>
    </row>
    <row r="10" spans="1:16" x14ac:dyDescent="0.2">
      <c r="A10" s="6"/>
      <c r="B10" s="6"/>
      <c r="C10" s="6"/>
      <c r="D10" s="8" t="s">
        <v>16</v>
      </c>
      <c r="E10" s="12">
        <v>20.805598191106863</v>
      </c>
      <c r="F10" s="13">
        <v>13.518797681725136</v>
      </c>
      <c r="G10" s="2">
        <v>2.4939048258677801</v>
      </c>
      <c r="H10" s="14">
        <v>5.3701111632397477E-2</v>
      </c>
      <c r="I10" s="9">
        <v>33.234884639502781</v>
      </c>
      <c r="J10" s="9">
        <v>43.069680875020609</v>
      </c>
      <c r="K10" s="9">
        <v>28.43245416834041</v>
      </c>
      <c r="L10" s="14">
        <v>94.731258760784883</v>
      </c>
      <c r="M10" s="9">
        <f t="shared" si="0"/>
        <v>33.234884639502781</v>
      </c>
      <c r="N10" s="9">
        <f t="shared" si="1"/>
        <v>35.751067521680511</v>
      </c>
      <c r="O10" s="9">
        <f t="shared" si="2"/>
        <v>94.731258760784883</v>
      </c>
      <c r="P10" s="9">
        <f t="shared" si="3"/>
        <v>54.572403640656056</v>
      </c>
    </row>
    <row r="11" spans="1:16" x14ac:dyDescent="0.2">
      <c r="A11" s="6"/>
      <c r="B11" s="6"/>
      <c r="C11" s="6"/>
      <c r="D11" s="8" t="s">
        <v>17</v>
      </c>
      <c r="E11" s="12">
        <v>14.855930285196923</v>
      </c>
      <c r="F11" s="13">
        <v>11.256590869816257</v>
      </c>
      <c r="G11" s="2">
        <v>4.7539719690503075</v>
      </c>
      <c r="H11" s="14">
        <v>0.50731399582057379</v>
      </c>
      <c r="I11" s="9">
        <v>8.5174798571152692</v>
      </c>
      <c r="J11" s="9">
        <v>28.286338636320398</v>
      </c>
      <c r="K11" s="9">
        <v>22.812501069754958</v>
      </c>
      <c r="L11" s="14">
        <v>68.872252806723239</v>
      </c>
      <c r="M11" s="9">
        <f t="shared" si="0"/>
        <v>8.5174798571152692</v>
      </c>
      <c r="N11" s="9">
        <f t="shared" si="1"/>
        <v>25.549419853037676</v>
      </c>
      <c r="O11" s="9">
        <f t="shared" si="2"/>
        <v>68.872252806723239</v>
      </c>
      <c r="P11" s="9">
        <f t="shared" si="3"/>
        <v>34.313050838958731</v>
      </c>
    </row>
    <row r="12" spans="1:16" x14ac:dyDescent="0.2">
      <c r="A12" s="6"/>
      <c r="B12" s="6"/>
      <c r="C12" s="6"/>
      <c r="D12" s="8" t="s">
        <v>18</v>
      </c>
      <c r="E12" s="12">
        <v>22.190250509337666</v>
      </c>
      <c r="F12" s="13">
        <v>13.264283452990536</v>
      </c>
      <c r="G12" s="2">
        <v>1.6934046345811051</v>
      </c>
      <c r="H12" s="14">
        <v>1.0131463628396145</v>
      </c>
      <c r="I12" s="9">
        <v>21.526288093487778</v>
      </c>
      <c r="J12" s="9">
        <v>52.101742086094347</v>
      </c>
      <c r="K12" s="9">
        <v>17.618425677231276</v>
      </c>
      <c r="L12" s="14">
        <v>52.534461966791334</v>
      </c>
      <c r="M12" s="9">
        <f t="shared" si="0"/>
        <v>21.526288093487778</v>
      </c>
      <c r="N12" s="9">
        <f t="shared" si="1"/>
        <v>34.86008388166281</v>
      </c>
      <c r="O12" s="9">
        <f t="shared" si="2"/>
        <v>52.534461966791334</v>
      </c>
      <c r="P12" s="9">
        <f t="shared" si="3"/>
        <v>36.306944647313976</v>
      </c>
    </row>
    <row r="13" spans="1:16" x14ac:dyDescent="0.2">
      <c r="A13" s="6"/>
      <c r="B13" s="6"/>
      <c r="C13" s="6"/>
      <c r="D13" s="8" t="s">
        <v>19</v>
      </c>
      <c r="E13" s="12">
        <v>9.7509214824901953</v>
      </c>
      <c r="F13" s="13">
        <v>13.720350935668323</v>
      </c>
      <c r="G13" s="2">
        <v>1.4474273701623186</v>
      </c>
      <c r="H13" s="14">
        <v>0.12229507082922852</v>
      </c>
      <c r="I13" s="9">
        <v>1.9496647403566845</v>
      </c>
      <c r="J13" s="9">
        <v>55.444312429884263</v>
      </c>
      <c r="K13" s="9">
        <v>14.39081480741239</v>
      </c>
      <c r="L13" s="14">
        <v>95.493200924612097</v>
      </c>
      <c r="M13" s="9">
        <f t="shared" si="0"/>
        <v>1.9496647403566845</v>
      </c>
      <c r="N13" s="9">
        <f t="shared" si="1"/>
        <v>34.91756361864833</v>
      </c>
      <c r="O13" s="9">
        <f t="shared" si="2"/>
        <v>95.493200924612097</v>
      </c>
      <c r="P13" s="9">
        <f t="shared" si="3"/>
        <v>44.120143094539038</v>
      </c>
    </row>
    <row r="14" spans="1:16" x14ac:dyDescent="0.2">
      <c r="A14" s="6"/>
      <c r="B14" s="6"/>
      <c r="C14" s="6"/>
      <c r="D14" s="8" t="s">
        <v>20</v>
      </c>
      <c r="E14" s="12">
        <v>11.76392231572342</v>
      </c>
      <c r="F14" s="13">
        <v>11.999977350497238</v>
      </c>
      <c r="G14" s="2">
        <v>4.5689892591572567</v>
      </c>
      <c r="H14" s="14">
        <v>0.62682714846321996</v>
      </c>
      <c r="I14" s="9">
        <v>8.7241529433831477</v>
      </c>
      <c r="J14" s="9">
        <v>37.104446102023175</v>
      </c>
      <c r="K14" s="9">
        <v>29.499686307482353</v>
      </c>
      <c r="L14" s="14">
        <v>75.699423374811786</v>
      </c>
      <c r="M14" s="9">
        <f t="shared" si="0"/>
        <v>8.7241529433831477</v>
      </c>
      <c r="N14" s="9">
        <f t="shared" si="1"/>
        <v>33.302066204752762</v>
      </c>
      <c r="O14" s="9">
        <f t="shared" si="2"/>
        <v>75.699423374811786</v>
      </c>
      <c r="P14" s="9">
        <f t="shared" si="3"/>
        <v>39.241880840982567</v>
      </c>
    </row>
    <row r="15" spans="1:16" x14ac:dyDescent="0.2">
      <c r="A15" s="6"/>
      <c r="B15" s="6"/>
      <c r="C15" s="6"/>
      <c r="D15" s="8" t="s">
        <v>21</v>
      </c>
      <c r="E15" s="12">
        <v>18.344539551648179</v>
      </c>
      <c r="F15" s="13">
        <v>12.126880566437793</v>
      </c>
      <c r="G15" s="2">
        <v>6.1873465832607488</v>
      </c>
      <c r="H15" s="14">
        <v>0.69796575791922688</v>
      </c>
      <c r="I15" s="9">
        <v>18.754011299630811</v>
      </c>
      <c r="J15" s="9">
        <v>38.609781785397402</v>
      </c>
      <c r="K15" s="9">
        <v>31.336787335751065</v>
      </c>
      <c r="L15" s="14">
        <v>72.461452919285946</v>
      </c>
      <c r="M15" s="9">
        <f t="shared" si="0"/>
        <v>18.754011299630811</v>
      </c>
      <c r="N15" s="9">
        <f t="shared" si="1"/>
        <v>34.973284560574236</v>
      </c>
      <c r="O15" s="9">
        <f t="shared" si="2"/>
        <v>72.461452919285946</v>
      </c>
      <c r="P15" s="9">
        <f t="shared" si="3"/>
        <v>42.062916259830331</v>
      </c>
    </row>
    <row r="16" spans="1:16" x14ac:dyDescent="0.2">
      <c r="A16" s="6"/>
      <c r="B16" s="6"/>
      <c r="C16" s="6"/>
      <c r="D16" s="8" t="s">
        <v>22</v>
      </c>
      <c r="E16" s="12">
        <v>21.989946894391814</v>
      </c>
      <c r="F16" s="13">
        <v>14.049020623946241</v>
      </c>
      <c r="G16" s="2">
        <v>9.9158882454879755</v>
      </c>
      <c r="H16" s="14">
        <v>0.99596231493943466</v>
      </c>
      <c r="I16" s="9">
        <v>33.619200402410563</v>
      </c>
      <c r="J16" s="9">
        <v>61.410354612219351</v>
      </c>
      <c r="K16" s="9">
        <v>54.978458532169384</v>
      </c>
      <c r="L16" s="14">
        <v>29.83553140271302</v>
      </c>
      <c r="M16" s="9">
        <f t="shared" si="0"/>
        <v>33.619200402410563</v>
      </c>
      <c r="N16" s="9">
        <f t="shared" si="1"/>
        <v>58.194406572194367</v>
      </c>
      <c r="O16" s="9">
        <f t="shared" si="2"/>
        <v>29.83553140271302</v>
      </c>
      <c r="P16" s="9">
        <f t="shared" si="3"/>
        <v>40.549712792439315</v>
      </c>
    </row>
    <row r="17" spans="1:16" x14ac:dyDescent="0.2">
      <c r="A17" s="6"/>
      <c r="B17" s="6"/>
      <c r="C17" s="6"/>
      <c r="D17" s="8" t="s">
        <v>23</v>
      </c>
      <c r="E17" s="12">
        <v>22.030603762305955</v>
      </c>
      <c r="F17" s="13">
        <v>12.732891956176017</v>
      </c>
      <c r="G17" s="2">
        <v>3.1627623973227865</v>
      </c>
      <c r="H17" s="14">
        <v>0.33618798216434287</v>
      </c>
      <c r="I17" s="9">
        <v>23.03812579212731</v>
      </c>
      <c r="J17" s="9">
        <v>45.798335383058046</v>
      </c>
      <c r="K17" s="9">
        <v>25.278816214540349</v>
      </c>
      <c r="L17" s="14">
        <v>81.21016010497938</v>
      </c>
      <c r="M17" s="9">
        <f t="shared" si="0"/>
        <v>23.03812579212731</v>
      </c>
      <c r="N17" s="9">
        <f t="shared" si="1"/>
        <v>35.538575798799201</v>
      </c>
      <c r="O17" s="9">
        <f t="shared" si="2"/>
        <v>81.21016010497938</v>
      </c>
      <c r="P17" s="9">
        <f t="shared" si="3"/>
        <v>46.595620565301964</v>
      </c>
    </row>
    <row r="18" spans="1:16" x14ac:dyDescent="0.2">
      <c r="A18" s="6"/>
      <c r="B18" s="6"/>
      <c r="C18" s="6"/>
      <c r="D18" s="8" t="s">
        <v>24</v>
      </c>
      <c r="E18" s="12">
        <v>30.674448668031211</v>
      </c>
      <c r="F18" s="13">
        <v>13.988200640993643</v>
      </c>
      <c r="G18" s="2">
        <v>0.99274778404512487</v>
      </c>
      <c r="H18" s="14">
        <v>2.4861966616666136</v>
      </c>
      <c r="I18" s="9">
        <v>40.26129490711147</v>
      </c>
      <c r="J18" s="9">
        <v>60.688903308387559</v>
      </c>
      <c r="K18" s="9">
        <v>23.205572056730482</v>
      </c>
      <c r="L18" s="14">
        <v>44.588757698797707</v>
      </c>
      <c r="M18" s="9">
        <f t="shared" si="0"/>
        <v>40.26129490711147</v>
      </c>
      <c r="N18" s="9">
        <f t="shared" si="1"/>
        <v>41.94723768255902</v>
      </c>
      <c r="O18" s="9">
        <f t="shared" si="2"/>
        <v>44.588757698797707</v>
      </c>
      <c r="P18" s="9">
        <f t="shared" si="3"/>
        <v>42.265763429489397</v>
      </c>
    </row>
    <row r="19" spans="1:16" x14ac:dyDescent="0.2">
      <c r="A19" s="3">
        <v>1500107</v>
      </c>
      <c r="B19" s="3">
        <v>150010</v>
      </c>
      <c r="C19" s="1" t="s">
        <v>25</v>
      </c>
      <c r="D19" s="10" t="s">
        <v>26</v>
      </c>
      <c r="E19" s="12">
        <v>12.150044565224166</v>
      </c>
      <c r="F19" s="13">
        <v>11.358597438292103</v>
      </c>
      <c r="G19" s="2">
        <v>2.379972000329408</v>
      </c>
      <c r="H19" s="14">
        <v>0.62585338570990068</v>
      </c>
      <c r="I19" s="9">
        <f>(E19-$E$2)/($E$1-$E$2)*100</f>
        <v>7.3260177291862059</v>
      </c>
      <c r="J19" s="9">
        <f>(F19-$F$2)/($F$1-$F$2)*100</f>
        <v>29.496348377422478</v>
      </c>
      <c r="K19" s="9">
        <f>(G19-$G$2)/($G$1-$G$2)*100</f>
        <v>20.950210705295376</v>
      </c>
      <c r="L19" s="14">
        <f>(H19-$H$1)/($H$2-$H$1)*100</f>
        <v>68.017691606002543</v>
      </c>
      <c r="M19" s="9">
        <f t="shared" si="0"/>
        <v>7.3260177291862059</v>
      </c>
      <c r="N19" s="9">
        <f t="shared" si="1"/>
        <v>25.223279541358927</v>
      </c>
      <c r="O19" s="9">
        <f t="shared" si="2"/>
        <v>68.017691606002543</v>
      </c>
      <c r="P19" s="9">
        <f t="shared" si="3"/>
        <v>33.522329625515887</v>
      </c>
    </row>
    <row r="20" spans="1:16" x14ac:dyDescent="0.2">
      <c r="A20" s="3">
        <v>1500131</v>
      </c>
      <c r="B20" s="3">
        <v>150013</v>
      </c>
      <c r="C20" s="1" t="s">
        <v>27</v>
      </c>
      <c r="D20" s="10" t="s">
        <v>28</v>
      </c>
      <c r="E20" s="12">
        <v>13.998938428874734</v>
      </c>
      <c r="F20" s="13">
        <v>10.33075793142716</v>
      </c>
      <c r="G20" s="2">
        <v>0.1564945226917058</v>
      </c>
      <c r="H20" s="14">
        <v>5.6278439079287779</v>
      </c>
      <c r="I20" s="9">
        <f t="shared" ref="I20:I83" si="4">(E20-$E$2)/($E$1-$E$2)*100</f>
        <v>13.516377647791494</v>
      </c>
      <c r="J20" s="9">
        <f t="shared" ref="J20:J83" si="5">(F20-$F$2)/($F$1-$F$2)*100</f>
        <v>17.304037292174794</v>
      </c>
      <c r="K20" s="9">
        <f t="shared" ref="K20:K83" si="6">(G20-$G$2)/($G$1-$G$2)*100</f>
        <v>9.1714572012571409</v>
      </c>
      <c r="L20" s="14">
        <v>0.1</v>
      </c>
      <c r="M20" s="9">
        <f t="shared" si="0"/>
        <v>13.516377647791494</v>
      </c>
      <c r="N20" s="9">
        <f t="shared" si="1"/>
        <v>13.237747246715967</v>
      </c>
      <c r="O20" s="9">
        <f t="shared" si="2"/>
        <v>0.1</v>
      </c>
      <c r="P20" s="9">
        <f t="shared" si="3"/>
        <v>8.9513749648358214</v>
      </c>
    </row>
    <row r="21" spans="1:16" x14ac:dyDescent="0.2">
      <c r="A21" s="3">
        <v>1500206</v>
      </c>
      <c r="B21" s="3">
        <v>150020</v>
      </c>
      <c r="C21" s="1" t="s">
        <v>25</v>
      </c>
      <c r="D21" s="10" t="s">
        <v>29</v>
      </c>
      <c r="E21" s="12">
        <v>25.714695752009185</v>
      </c>
      <c r="F21" s="13">
        <v>12.88204441816216</v>
      </c>
      <c r="G21" s="2">
        <v>8.8197424892703857</v>
      </c>
      <c r="H21" s="14">
        <v>0.21459227467811159</v>
      </c>
      <c r="I21" s="9">
        <f t="shared" si="4"/>
        <v>52.742401366665547</v>
      </c>
      <c r="J21" s="9">
        <f t="shared" si="5"/>
        <v>47.5675933299649</v>
      </c>
      <c r="K21" s="9">
        <f t="shared" si="6"/>
        <v>55.064551855448975</v>
      </c>
      <c r="L21" s="14">
        <f t="shared" ref="L21:L83" si="7">(H21-$H$1)/($H$2-$H$1)*100</f>
        <v>89.033923176847637</v>
      </c>
      <c r="M21" s="9">
        <f t="shared" si="0"/>
        <v>52.742401366665547</v>
      </c>
      <c r="N21" s="9">
        <f t="shared" si="1"/>
        <v>51.316072592706938</v>
      </c>
      <c r="O21" s="9">
        <f t="shared" si="2"/>
        <v>89.033923176847637</v>
      </c>
      <c r="P21" s="9">
        <f t="shared" si="3"/>
        <v>64.364132378740052</v>
      </c>
    </row>
    <row r="22" spans="1:16" x14ac:dyDescent="0.2">
      <c r="A22" s="3">
        <v>1500305</v>
      </c>
      <c r="B22" s="3">
        <v>150030</v>
      </c>
      <c r="C22" s="1" t="s">
        <v>30</v>
      </c>
      <c r="D22" s="10" t="s">
        <v>31</v>
      </c>
      <c r="E22" s="12">
        <v>11.130944625407166</v>
      </c>
      <c r="F22" s="13">
        <v>14.270268046769376</v>
      </c>
      <c r="G22" s="2">
        <v>-3.2503809040121885</v>
      </c>
      <c r="H22" s="14">
        <v>0.30472320975114275</v>
      </c>
      <c r="I22" s="9">
        <f t="shared" si="4"/>
        <v>3.9139260215312595</v>
      </c>
      <c r="J22" s="9">
        <f t="shared" si="5"/>
        <v>64.034808515627674</v>
      </c>
      <c r="K22" s="9">
        <v>0.1</v>
      </c>
      <c r="L22" s="14">
        <f t="shared" si="7"/>
        <v>84.42805952385271</v>
      </c>
      <c r="M22" s="9">
        <f t="shared" si="0"/>
        <v>3.9139260215312595</v>
      </c>
      <c r="N22" s="9">
        <f t="shared" si="1"/>
        <v>32.067404257813834</v>
      </c>
      <c r="O22" s="9">
        <f t="shared" si="2"/>
        <v>84.42805952385271</v>
      </c>
      <c r="P22" s="9">
        <f t="shared" si="3"/>
        <v>40.136463267732601</v>
      </c>
    </row>
    <row r="23" spans="1:16" x14ac:dyDescent="0.2">
      <c r="A23" s="3">
        <v>1500347</v>
      </c>
      <c r="B23" s="3">
        <v>150034</v>
      </c>
      <c r="C23" s="1" t="s">
        <v>32</v>
      </c>
      <c r="D23" s="10" t="s">
        <v>33</v>
      </c>
      <c r="E23" s="12">
        <v>23.136741374968523</v>
      </c>
      <c r="F23" s="13">
        <v>14.119418595573238</v>
      </c>
      <c r="G23" s="2">
        <v>15.62902533276084</v>
      </c>
      <c r="H23" s="14">
        <v>0.81580077286389008</v>
      </c>
      <c r="I23" s="9">
        <f t="shared" si="4"/>
        <v>44.11104303865627</v>
      </c>
      <c r="J23" s="9">
        <f t="shared" si="5"/>
        <v>62.245420752520545</v>
      </c>
      <c r="K23" s="9">
        <f t="shared" si="6"/>
        <v>91.13636502171633</v>
      </c>
      <c r="L23" s="14">
        <f t="shared" si="7"/>
        <v>58.311015804125802</v>
      </c>
      <c r="M23" s="9">
        <f t="shared" si="0"/>
        <v>44.11104303865627</v>
      </c>
      <c r="N23" s="9">
        <f t="shared" si="1"/>
        <v>76.690892887118437</v>
      </c>
      <c r="O23" s="9">
        <f t="shared" si="2"/>
        <v>58.311015804125802</v>
      </c>
      <c r="P23" s="9">
        <f t="shared" si="3"/>
        <v>59.70431724330016</v>
      </c>
    </row>
    <row r="24" spans="1:16" x14ac:dyDescent="0.2">
      <c r="A24" s="3">
        <v>1500404</v>
      </c>
      <c r="B24" s="3">
        <v>150040</v>
      </c>
      <c r="C24" s="1" t="s">
        <v>34</v>
      </c>
      <c r="D24" s="10" t="s">
        <v>35</v>
      </c>
      <c r="E24" s="12">
        <v>12.988377766161353</v>
      </c>
      <c r="F24" s="13">
        <v>12.810889526665624</v>
      </c>
      <c r="G24" s="2">
        <v>2.1615472127417523</v>
      </c>
      <c r="H24" s="14">
        <v>0.18960173932307733</v>
      </c>
      <c r="I24" s="9">
        <f t="shared" si="4"/>
        <v>10.132876655783003</v>
      </c>
      <c r="J24" s="9">
        <f t="shared" si="5"/>
        <v>46.723548548101121</v>
      </c>
      <c r="K24" s="9">
        <f t="shared" si="6"/>
        <v>19.793117027467659</v>
      </c>
      <c r="L24" s="14">
        <f t="shared" si="7"/>
        <v>90.310987465233978</v>
      </c>
      <c r="M24" s="9">
        <f t="shared" si="0"/>
        <v>10.132876655783003</v>
      </c>
      <c r="N24" s="9">
        <f t="shared" si="1"/>
        <v>33.25833278778439</v>
      </c>
      <c r="O24" s="9">
        <f t="shared" si="2"/>
        <v>90.310987465233978</v>
      </c>
      <c r="P24" s="9">
        <f t="shared" si="3"/>
        <v>44.567398969600454</v>
      </c>
    </row>
    <row r="25" spans="1:16" x14ac:dyDescent="0.2">
      <c r="A25" s="3">
        <v>1500503</v>
      </c>
      <c r="B25" s="3">
        <v>150050</v>
      </c>
      <c r="C25" s="1" t="s">
        <v>34</v>
      </c>
      <c r="D25" s="10" t="s">
        <v>36</v>
      </c>
      <c r="E25" s="12">
        <v>20.220009399600517</v>
      </c>
      <c r="F25" s="13">
        <v>16.763077312342784</v>
      </c>
      <c r="G25" s="2">
        <v>-18.958930276981853</v>
      </c>
      <c r="H25" s="14">
        <v>0</v>
      </c>
      <c r="I25" s="9">
        <f t="shared" si="4"/>
        <v>34.345409073068652</v>
      </c>
      <c r="J25" s="9">
        <f t="shared" si="5"/>
        <v>93.604703269685245</v>
      </c>
      <c r="K25" s="9">
        <v>0.1</v>
      </c>
      <c r="L25" s="14">
        <f t="shared" si="7"/>
        <v>100</v>
      </c>
      <c r="M25" s="9">
        <f t="shared" si="0"/>
        <v>34.345409073068652</v>
      </c>
      <c r="N25" s="9">
        <f t="shared" si="1"/>
        <v>46.85235163484262</v>
      </c>
      <c r="O25" s="9">
        <f t="shared" si="2"/>
        <v>100</v>
      </c>
      <c r="P25" s="9">
        <f t="shared" si="3"/>
        <v>60.39925356930376</v>
      </c>
    </row>
    <row r="26" spans="1:16" x14ac:dyDescent="0.2">
      <c r="A26" s="3">
        <v>1500602</v>
      </c>
      <c r="B26" s="3">
        <v>150060</v>
      </c>
      <c r="C26" s="1" t="s">
        <v>37</v>
      </c>
      <c r="D26" s="10" t="s">
        <v>38</v>
      </c>
      <c r="E26" s="12">
        <v>26.595797817933857</v>
      </c>
      <c r="F26" s="13">
        <v>14.017200429862216</v>
      </c>
      <c r="G26" s="2">
        <v>1.0781671159029651</v>
      </c>
      <c r="H26" s="14">
        <v>1.2293276749466067</v>
      </c>
      <c r="I26" s="9">
        <f t="shared" si="4"/>
        <v>55.69245654307845</v>
      </c>
      <c r="J26" s="9">
        <f t="shared" si="5"/>
        <v>61.032901028781282</v>
      </c>
      <c r="K26" s="9">
        <f t="shared" si="6"/>
        <v>14.053968670812061</v>
      </c>
      <c r="L26" s="14">
        <f t="shared" si="7"/>
        <v>37.178997964800381</v>
      </c>
      <c r="M26" s="9">
        <f t="shared" si="0"/>
        <v>55.69245654307845</v>
      </c>
      <c r="N26" s="9">
        <f t="shared" si="1"/>
        <v>37.543434849796668</v>
      </c>
      <c r="O26" s="9">
        <f t="shared" si="2"/>
        <v>37.178997964800381</v>
      </c>
      <c r="P26" s="9">
        <f t="shared" si="3"/>
        <v>43.471629785891828</v>
      </c>
    </row>
    <row r="27" spans="1:16" x14ac:dyDescent="0.2">
      <c r="A27" s="3">
        <v>1500701</v>
      </c>
      <c r="B27" s="3">
        <v>150070</v>
      </c>
      <c r="C27" s="1" t="s">
        <v>30</v>
      </c>
      <c r="D27" s="10" t="s">
        <v>39</v>
      </c>
      <c r="E27" s="12">
        <v>8.6078894021468209</v>
      </c>
      <c r="F27" s="13">
        <v>13.356340477374943</v>
      </c>
      <c r="G27" s="2">
        <v>0.57952350289761745</v>
      </c>
      <c r="H27" s="14">
        <v>0</v>
      </c>
      <c r="I27" s="9">
        <v>0.1</v>
      </c>
      <c r="J27" s="9">
        <f t="shared" si="5"/>
        <v>53.193729571864736</v>
      </c>
      <c r="K27" s="9">
        <f t="shared" si="6"/>
        <v>11.412430691217537</v>
      </c>
      <c r="L27" s="14">
        <f t="shared" si="7"/>
        <v>100</v>
      </c>
      <c r="M27" s="9">
        <f t="shared" si="0"/>
        <v>0.1</v>
      </c>
      <c r="N27" s="9">
        <f t="shared" si="1"/>
        <v>32.303080131541137</v>
      </c>
      <c r="O27" s="9">
        <f t="shared" si="2"/>
        <v>100</v>
      </c>
      <c r="P27" s="9">
        <f t="shared" si="3"/>
        <v>44.134360043847046</v>
      </c>
    </row>
    <row r="28" spans="1:16" x14ac:dyDescent="0.2">
      <c r="A28" s="3">
        <v>1500800</v>
      </c>
      <c r="B28" s="3">
        <v>150080</v>
      </c>
      <c r="C28" s="1" t="s">
        <v>40</v>
      </c>
      <c r="D28" s="10" t="s">
        <v>41</v>
      </c>
      <c r="E28" s="12">
        <v>16.542680557354601</v>
      </c>
      <c r="F28" s="13">
        <v>11.297910728701591</v>
      </c>
      <c r="G28" s="2">
        <v>4.7205581788709567</v>
      </c>
      <c r="H28" s="14">
        <v>5.9200749741510302E-2</v>
      </c>
      <c r="I28" s="9">
        <f t="shared" si="4"/>
        <v>22.033188496153695</v>
      </c>
      <c r="J28" s="9">
        <f t="shared" si="5"/>
        <v>28.776477972436361</v>
      </c>
      <c r="K28" s="9">
        <f t="shared" si="6"/>
        <v>33.349341314565216</v>
      </c>
      <c r="L28" s="14">
        <f t="shared" si="7"/>
        <v>96.974728141414133</v>
      </c>
      <c r="M28" s="9">
        <f t="shared" si="0"/>
        <v>22.033188496153695</v>
      </c>
      <c r="N28" s="9">
        <f t="shared" si="1"/>
        <v>31.062909643500788</v>
      </c>
      <c r="O28" s="9">
        <f t="shared" si="2"/>
        <v>96.974728141414133</v>
      </c>
      <c r="P28" s="9">
        <f t="shared" si="3"/>
        <v>50.023608760356204</v>
      </c>
    </row>
    <row r="29" spans="1:16" x14ac:dyDescent="0.2">
      <c r="A29" s="3">
        <v>1500859</v>
      </c>
      <c r="B29" s="3">
        <v>150085</v>
      </c>
      <c r="C29" s="1" t="s">
        <v>37</v>
      </c>
      <c r="D29" s="10" t="s">
        <v>42</v>
      </c>
      <c r="E29" s="12">
        <v>20.061135371179038</v>
      </c>
      <c r="F29" s="13">
        <v>11.600801213144774</v>
      </c>
      <c r="G29" s="2">
        <v>-28.071253071253071</v>
      </c>
      <c r="H29" s="14">
        <v>0.18426009335844729</v>
      </c>
      <c r="I29" s="9">
        <f t="shared" si="4"/>
        <v>33.813476203917453</v>
      </c>
      <c r="J29" s="9">
        <f t="shared" si="5"/>
        <v>32.369388136355468</v>
      </c>
      <c r="K29" s="9">
        <v>0.1</v>
      </c>
      <c r="L29" s="14">
        <f t="shared" si="7"/>
        <v>90.583955819281599</v>
      </c>
      <c r="M29" s="9">
        <f t="shared" si="0"/>
        <v>33.813476203917453</v>
      </c>
      <c r="N29" s="9">
        <f t="shared" si="1"/>
        <v>16.234694068177735</v>
      </c>
      <c r="O29" s="9">
        <f t="shared" si="2"/>
        <v>90.583955819281599</v>
      </c>
      <c r="P29" s="9">
        <f t="shared" si="3"/>
        <v>46.877375363792261</v>
      </c>
    </row>
    <row r="30" spans="1:16" x14ac:dyDescent="0.2">
      <c r="A30" s="3">
        <v>1500909</v>
      </c>
      <c r="B30" s="3">
        <v>150090</v>
      </c>
      <c r="C30" s="1" t="s">
        <v>43</v>
      </c>
      <c r="D30" s="10" t="s">
        <v>44</v>
      </c>
      <c r="E30" s="12">
        <v>7.7501970726718792</v>
      </c>
      <c r="F30" s="13">
        <v>12.401115322111307</v>
      </c>
      <c r="G30" s="2">
        <v>-0.74706510138740656</v>
      </c>
      <c r="H30" s="14">
        <v>0.67591604411241546</v>
      </c>
      <c r="I30" s="9">
        <v>0.1</v>
      </c>
      <c r="J30" s="9">
        <f t="shared" si="5"/>
        <v>41.86277549621196</v>
      </c>
      <c r="K30" s="9">
        <f t="shared" si="6"/>
        <v>4.384898220890677</v>
      </c>
      <c r="L30" s="14">
        <f t="shared" si="7"/>
        <v>65.459393741660975</v>
      </c>
      <c r="M30" s="9">
        <f t="shared" si="0"/>
        <v>0.1</v>
      </c>
      <c r="N30" s="9">
        <f t="shared" si="1"/>
        <v>23.123836858551318</v>
      </c>
      <c r="O30" s="9">
        <f t="shared" si="2"/>
        <v>65.459393741660975</v>
      </c>
      <c r="P30" s="9">
        <f t="shared" si="3"/>
        <v>29.561076866737434</v>
      </c>
    </row>
    <row r="31" spans="1:16" x14ac:dyDescent="0.2">
      <c r="A31" s="3">
        <v>1500958</v>
      </c>
      <c r="B31" s="3">
        <v>150095</v>
      </c>
      <c r="C31" s="1" t="s">
        <v>27</v>
      </c>
      <c r="D31" s="10" t="s">
        <v>45</v>
      </c>
      <c r="E31" s="12">
        <v>9.5848757763975154</v>
      </c>
      <c r="F31" s="13">
        <v>15.455203754423183</v>
      </c>
      <c r="G31" s="2">
        <v>0.37425149700598803</v>
      </c>
      <c r="H31" s="14">
        <v>7.4839848309680601E-2</v>
      </c>
      <c r="I31" s="9">
        <v>0.1</v>
      </c>
      <c r="J31" s="9">
        <f t="shared" si="5"/>
        <v>78.090606786895762</v>
      </c>
      <c r="K31" s="9">
        <f t="shared" si="6"/>
        <v>10.325013173840302</v>
      </c>
      <c r="L31" s="14">
        <f t="shared" si="7"/>
        <v>96.175540208853846</v>
      </c>
      <c r="M31" s="9">
        <f t="shared" si="0"/>
        <v>0.1</v>
      </c>
      <c r="N31" s="9">
        <f t="shared" si="1"/>
        <v>44.207809980368033</v>
      </c>
      <c r="O31" s="9">
        <f t="shared" si="2"/>
        <v>96.175540208853846</v>
      </c>
      <c r="P31" s="9">
        <f t="shared" si="3"/>
        <v>46.827783396407291</v>
      </c>
    </row>
    <row r="32" spans="1:16" x14ac:dyDescent="0.2">
      <c r="A32" s="3">
        <v>1501006</v>
      </c>
      <c r="B32" s="3">
        <v>150100</v>
      </c>
      <c r="C32" s="1" t="s">
        <v>46</v>
      </c>
      <c r="D32" s="10" t="s">
        <v>47</v>
      </c>
      <c r="E32" s="12">
        <v>9.2545520979233906</v>
      </c>
      <c r="F32" s="13">
        <v>13.825677153431933</v>
      </c>
      <c r="G32" s="2">
        <v>-0.26917900403768508</v>
      </c>
      <c r="H32" s="14">
        <v>0.13458950201884254</v>
      </c>
      <c r="I32" s="9">
        <v>0.1</v>
      </c>
      <c r="J32" s="9">
        <f t="shared" si="5"/>
        <v>58.761037230291649</v>
      </c>
      <c r="K32" s="9">
        <f t="shared" si="6"/>
        <v>6.9164743669506441</v>
      </c>
      <c r="L32" s="14">
        <f t="shared" si="7"/>
        <v>93.122218304725436</v>
      </c>
      <c r="M32" s="9">
        <f t="shared" si="0"/>
        <v>0.1</v>
      </c>
      <c r="N32" s="9">
        <f t="shared" si="1"/>
        <v>32.838755798621143</v>
      </c>
      <c r="O32" s="9">
        <f t="shared" si="2"/>
        <v>93.122218304725436</v>
      </c>
      <c r="P32" s="9">
        <f t="shared" si="3"/>
        <v>42.020324701115527</v>
      </c>
    </row>
    <row r="33" spans="1:16" x14ac:dyDescent="0.2">
      <c r="A33" s="3">
        <v>1501105</v>
      </c>
      <c r="B33" s="3">
        <v>150110</v>
      </c>
      <c r="C33" s="1" t="s">
        <v>30</v>
      </c>
      <c r="D33" s="10" t="s">
        <v>48</v>
      </c>
      <c r="E33" s="12">
        <v>7.8377076359996245</v>
      </c>
      <c r="F33" s="13">
        <v>9.0396537936840335</v>
      </c>
      <c r="G33" s="2">
        <v>1.9157088122605364</v>
      </c>
      <c r="H33" s="14">
        <v>0</v>
      </c>
      <c r="I33" s="9">
        <v>0.1</v>
      </c>
      <c r="J33" s="9">
        <f t="shared" si="5"/>
        <v>1.9888609580517624</v>
      </c>
      <c r="K33" s="9">
        <f t="shared" si="6"/>
        <v>18.490801195525105</v>
      </c>
      <c r="L33" s="14">
        <f t="shared" si="7"/>
        <v>100</v>
      </c>
      <c r="M33" s="9">
        <f t="shared" si="0"/>
        <v>0.1</v>
      </c>
      <c r="N33" s="9">
        <f t="shared" si="1"/>
        <v>10.239831076788434</v>
      </c>
      <c r="O33" s="9">
        <f t="shared" si="2"/>
        <v>100</v>
      </c>
      <c r="P33" s="9">
        <f t="shared" si="3"/>
        <v>36.779943692262812</v>
      </c>
    </row>
    <row r="34" spans="1:16" x14ac:dyDescent="0.2">
      <c r="A34" s="3">
        <v>1501204</v>
      </c>
      <c r="B34" s="3">
        <v>150120</v>
      </c>
      <c r="C34" s="1" t="s">
        <v>25</v>
      </c>
      <c r="D34" s="10" t="s">
        <v>49</v>
      </c>
      <c r="E34" s="12">
        <v>11.367068386783679</v>
      </c>
      <c r="F34" s="13">
        <v>14.215860492616365</v>
      </c>
      <c r="G34" s="2">
        <v>3.2360406091370559</v>
      </c>
      <c r="H34" s="14">
        <v>6.3435055303321206E-2</v>
      </c>
      <c r="I34" s="9">
        <f t="shared" si="4"/>
        <v>4.7045019961680268</v>
      </c>
      <c r="J34" s="9">
        <f t="shared" si="5"/>
        <v>63.389421934171686</v>
      </c>
      <c r="K34" s="9">
        <f t="shared" si="6"/>
        <v>25.485188561874878</v>
      </c>
      <c r="L34" s="14">
        <f t="shared" si="7"/>
        <v>96.75834700582493</v>
      </c>
      <c r="M34" s="9">
        <f t="shared" si="0"/>
        <v>4.7045019961680268</v>
      </c>
      <c r="N34" s="9">
        <f t="shared" si="1"/>
        <v>44.437305248023279</v>
      </c>
      <c r="O34" s="9">
        <f t="shared" si="2"/>
        <v>96.75834700582493</v>
      </c>
      <c r="P34" s="9">
        <f t="shared" si="3"/>
        <v>48.633384750005412</v>
      </c>
    </row>
    <row r="35" spans="1:16" x14ac:dyDescent="0.2">
      <c r="A35" s="3">
        <v>1501253</v>
      </c>
      <c r="B35" s="3">
        <v>150125</v>
      </c>
      <c r="C35" s="1" t="s">
        <v>32</v>
      </c>
      <c r="D35" s="10" t="s">
        <v>50</v>
      </c>
      <c r="E35" s="12">
        <v>39.829268292682926</v>
      </c>
      <c r="F35" s="13">
        <v>12.359806199897157</v>
      </c>
      <c r="G35" s="2">
        <v>5.4409005628517821</v>
      </c>
      <c r="H35" s="14">
        <v>3.1883998340482287</v>
      </c>
      <c r="I35" s="9">
        <f t="shared" si="4"/>
        <v>100</v>
      </c>
      <c r="J35" s="9">
        <f t="shared" si="5"/>
        <v>41.372763519313303</v>
      </c>
      <c r="K35" s="9">
        <f t="shared" si="6"/>
        <v>37.165316724595399</v>
      </c>
      <c r="L35" s="14">
        <v>0.1</v>
      </c>
      <c r="M35" s="9">
        <f t="shared" si="0"/>
        <v>100</v>
      </c>
      <c r="N35" s="9">
        <f t="shared" si="1"/>
        <v>39.269040121954347</v>
      </c>
      <c r="O35" s="9">
        <f t="shared" si="2"/>
        <v>0.1</v>
      </c>
      <c r="P35" s="9">
        <f t="shared" si="3"/>
        <v>46.456346707318112</v>
      </c>
    </row>
    <row r="36" spans="1:16" x14ac:dyDescent="0.2">
      <c r="A36" s="3">
        <v>1501303</v>
      </c>
      <c r="B36" s="3">
        <v>150130</v>
      </c>
      <c r="C36" s="1" t="s">
        <v>25</v>
      </c>
      <c r="D36" s="10" t="s">
        <v>51</v>
      </c>
      <c r="E36" s="12">
        <v>71.473923901865732</v>
      </c>
      <c r="F36" s="13">
        <v>15.992579822088693</v>
      </c>
      <c r="G36" s="2">
        <v>4.8653610771113831</v>
      </c>
      <c r="H36" s="14">
        <v>0.13599847480712579</v>
      </c>
      <c r="I36" s="9">
        <v>99</v>
      </c>
      <c r="J36" s="9">
        <f t="shared" si="5"/>
        <v>84.465002928496816</v>
      </c>
      <c r="K36" s="9">
        <f t="shared" si="6"/>
        <v>34.1164269550532</v>
      </c>
      <c r="L36" s="14">
        <f t="shared" si="7"/>
        <v>93.050217092840143</v>
      </c>
      <c r="M36" s="9">
        <f t="shared" si="0"/>
        <v>99</v>
      </c>
      <c r="N36" s="9">
        <f t="shared" si="1"/>
        <v>59.290714941775008</v>
      </c>
      <c r="O36" s="9">
        <f t="shared" si="2"/>
        <v>93.050217092840143</v>
      </c>
      <c r="P36" s="9">
        <f t="shared" si="3"/>
        <v>83.780310678205055</v>
      </c>
    </row>
    <row r="37" spans="1:16" x14ac:dyDescent="0.2">
      <c r="A37" s="3">
        <v>1501402</v>
      </c>
      <c r="B37" s="3">
        <v>150140</v>
      </c>
      <c r="C37" s="1" t="s">
        <v>40</v>
      </c>
      <c r="D37" s="10" t="s">
        <v>52</v>
      </c>
      <c r="E37" s="12">
        <v>22.216331434792423</v>
      </c>
      <c r="F37" s="13">
        <v>20.695857417162387</v>
      </c>
      <c r="G37" s="2">
        <v>1.9796500279206757</v>
      </c>
      <c r="H37" s="14">
        <v>5.1146714350548315E-2</v>
      </c>
      <c r="I37" s="9">
        <f t="shared" si="4"/>
        <v>41.029379502220387</v>
      </c>
      <c r="J37" s="9">
        <v>80</v>
      </c>
      <c r="K37" s="9">
        <f t="shared" si="6"/>
        <v>18.829526379649526</v>
      </c>
      <c r="L37" s="14">
        <f t="shared" si="7"/>
        <v>97.386304797499065</v>
      </c>
      <c r="M37" s="9">
        <f t="shared" si="0"/>
        <v>41.029379502220387</v>
      </c>
      <c r="N37" s="9">
        <f t="shared" si="1"/>
        <v>49.414763189824761</v>
      </c>
      <c r="O37" s="9">
        <f t="shared" si="2"/>
        <v>97.386304797499065</v>
      </c>
      <c r="P37" s="9">
        <f t="shared" si="3"/>
        <v>62.610149163181404</v>
      </c>
    </row>
    <row r="38" spans="1:16" x14ac:dyDescent="0.2">
      <c r="A38" s="3">
        <v>1501451</v>
      </c>
      <c r="B38" s="3">
        <v>150145</v>
      </c>
      <c r="C38" s="1" t="s">
        <v>34</v>
      </c>
      <c r="D38" s="10" t="s">
        <v>53</v>
      </c>
      <c r="E38" s="12">
        <v>13.218680338831922</v>
      </c>
      <c r="F38" s="13">
        <v>10.407624911168467</v>
      </c>
      <c r="G38" s="2">
        <v>2.0444978953698136</v>
      </c>
      <c r="H38" s="14">
        <v>0.12025361752329515</v>
      </c>
      <c r="I38" s="9">
        <f t="shared" si="4"/>
        <v>10.903962461756024</v>
      </c>
      <c r="J38" s="9">
        <f t="shared" si="5"/>
        <v>18.215839303023749</v>
      </c>
      <c r="K38" s="9">
        <f t="shared" si="6"/>
        <v>19.173054503333269</v>
      </c>
      <c r="L38" s="14">
        <f t="shared" si="7"/>
        <v>93.854809498615452</v>
      </c>
      <c r="M38" s="9">
        <f t="shared" si="0"/>
        <v>10.903962461756024</v>
      </c>
      <c r="N38" s="9">
        <f t="shared" si="1"/>
        <v>18.694446903178509</v>
      </c>
      <c r="O38" s="9">
        <f t="shared" si="2"/>
        <v>93.854809498615452</v>
      </c>
      <c r="P38" s="9">
        <f t="shared" si="3"/>
        <v>41.151072954516657</v>
      </c>
    </row>
    <row r="39" spans="1:16" x14ac:dyDescent="0.2">
      <c r="A39" s="3">
        <v>1501501</v>
      </c>
      <c r="B39" s="3">
        <v>150150</v>
      </c>
      <c r="C39" s="1" t="s">
        <v>40</v>
      </c>
      <c r="D39" s="10" t="s">
        <v>54</v>
      </c>
      <c r="E39" s="12">
        <v>30.668863846866316</v>
      </c>
      <c r="F39" s="13">
        <v>12.022156113152841</v>
      </c>
      <c r="G39" s="2">
        <v>5.2816040427092679</v>
      </c>
      <c r="H39" s="14">
        <v>0.15486184693129024</v>
      </c>
      <c r="I39" s="9">
        <f t="shared" si="4"/>
        <v>69.329661569846607</v>
      </c>
      <c r="J39" s="9">
        <f t="shared" si="5"/>
        <v>37.367532286176335</v>
      </c>
      <c r="K39" s="9">
        <f t="shared" si="6"/>
        <v>36.321451894085314</v>
      </c>
      <c r="L39" s="14">
        <f t="shared" si="7"/>
        <v>92.086262597425133</v>
      </c>
      <c r="M39" s="9">
        <f t="shared" si="0"/>
        <v>69.329661569846607</v>
      </c>
      <c r="N39" s="9">
        <f t="shared" si="1"/>
        <v>36.844492090130828</v>
      </c>
      <c r="O39" s="9">
        <f t="shared" si="2"/>
        <v>92.086262597425133</v>
      </c>
      <c r="P39" s="9">
        <f t="shared" si="3"/>
        <v>66.086805419134194</v>
      </c>
    </row>
    <row r="40" spans="1:16" x14ac:dyDescent="0.2">
      <c r="A40" s="3">
        <v>1501576</v>
      </c>
      <c r="B40" s="3">
        <v>150157</v>
      </c>
      <c r="C40" s="1" t="s">
        <v>55</v>
      </c>
      <c r="D40" s="10" t="s">
        <v>56</v>
      </c>
      <c r="E40" s="12">
        <v>14.134867277153123</v>
      </c>
      <c r="F40" s="13">
        <v>13.061219948563126</v>
      </c>
      <c r="G40" s="2">
        <v>11.562115621156211</v>
      </c>
      <c r="H40" s="14">
        <v>0.24595500470208101</v>
      </c>
      <c r="I40" s="9">
        <f t="shared" si="4"/>
        <v>13.971486786670518</v>
      </c>
      <c r="J40" s="9">
        <f t="shared" si="5"/>
        <v>49.69298721774809</v>
      </c>
      <c r="K40" s="9">
        <f t="shared" si="6"/>
        <v>69.592127448838355</v>
      </c>
      <c r="L40" s="14">
        <f t="shared" si="7"/>
        <v>87.431227519035517</v>
      </c>
      <c r="M40" s="9">
        <f t="shared" si="0"/>
        <v>13.971486786670518</v>
      </c>
      <c r="N40" s="9">
        <f t="shared" si="1"/>
        <v>59.642557333293226</v>
      </c>
      <c r="O40" s="9">
        <f t="shared" si="2"/>
        <v>87.431227519035517</v>
      </c>
      <c r="P40" s="9">
        <f t="shared" si="3"/>
        <v>53.681757212999763</v>
      </c>
    </row>
    <row r="41" spans="1:16" x14ac:dyDescent="0.2">
      <c r="A41" s="3">
        <v>1501600</v>
      </c>
      <c r="B41" s="3">
        <v>150160</v>
      </c>
      <c r="C41" s="1" t="s">
        <v>43</v>
      </c>
      <c r="D41" s="10" t="s">
        <v>57</v>
      </c>
      <c r="E41" s="12">
        <v>12.325243007931302</v>
      </c>
      <c r="F41" s="13">
        <v>9.5314697907042056</v>
      </c>
      <c r="G41" s="2">
        <v>1.8117543084401235</v>
      </c>
      <c r="H41" s="14">
        <v>0</v>
      </c>
      <c r="I41" s="9">
        <f t="shared" si="4"/>
        <v>7.9126070617912365</v>
      </c>
      <c r="J41" s="9">
        <f t="shared" si="5"/>
        <v>7.8228200463348925</v>
      </c>
      <c r="K41" s="9">
        <f t="shared" si="6"/>
        <v>17.940107748683385</v>
      </c>
      <c r="L41" s="14">
        <f t="shared" si="7"/>
        <v>100</v>
      </c>
      <c r="M41" s="9">
        <f t="shared" si="0"/>
        <v>7.9126070617912365</v>
      </c>
      <c r="N41" s="9">
        <f t="shared" si="1"/>
        <v>12.881463897509139</v>
      </c>
      <c r="O41" s="9">
        <f t="shared" si="2"/>
        <v>100</v>
      </c>
      <c r="P41" s="9">
        <f t="shared" si="3"/>
        <v>40.264690319766792</v>
      </c>
    </row>
    <row r="42" spans="1:16" x14ac:dyDescent="0.2">
      <c r="A42" s="3">
        <v>1501709</v>
      </c>
      <c r="B42" s="3">
        <v>150170</v>
      </c>
      <c r="C42" s="1" t="s">
        <v>43</v>
      </c>
      <c r="D42" s="10" t="s">
        <v>58</v>
      </c>
      <c r="E42" s="12">
        <v>10.679001244985475</v>
      </c>
      <c r="F42" s="13">
        <v>12.059000797966592</v>
      </c>
      <c r="G42" s="2">
        <v>8.6866059817945391</v>
      </c>
      <c r="H42" s="14">
        <v>1.3653250181560388</v>
      </c>
      <c r="I42" s="9">
        <f t="shared" si="4"/>
        <v>2.4007552318800451</v>
      </c>
      <c r="J42" s="9">
        <f t="shared" si="5"/>
        <v>37.804586764124295</v>
      </c>
      <c r="K42" s="9">
        <f t="shared" si="6"/>
        <v>54.359268298624897</v>
      </c>
      <c r="L42" s="14">
        <f t="shared" si="7"/>
        <v>30.229272884453067</v>
      </c>
      <c r="M42" s="9">
        <f t="shared" si="0"/>
        <v>2.4007552318800451</v>
      </c>
      <c r="N42" s="9">
        <f t="shared" si="1"/>
        <v>46.081927531374596</v>
      </c>
      <c r="O42" s="9">
        <f t="shared" si="2"/>
        <v>30.229272884453067</v>
      </c>
      <c r="P42" s="9">
        <f t="shared" si="3"/>
        <v>26.237318549235905</v>
      </c>
    </row>
    <row r="43" spans="1:16" x14ac:dyDescent="0.2">
      <c r="A43" s="3">
        <v>1501725</v>
      </c>
      <c r="B43" s="3">
        <v>150172</v>
      </c>
      <c r="C43" s="1" t="s">
        <v>37</v>
      </c>
      <c r="D43" s="10" t="s">
        <v>59</v>
      </c>
      <c r="E43" s="12">
        <v>25.51992205872472</v>
      </c>
      <c r="F43" s="13">
        <v>11.281126767676648</v>
      </c>
      <c r="G43" s="2">
        <v>4.825396825396826</v>
      </c>
      <c r="H43" s="14">
        <v>0.95152814760704107</v>
      </c>
      <c r="I43" s="9">
        <f t="shared" si="4"/>
        <v>52.090271307817162</v>
      </c>
      <c r="J43" s="9">
        <f t="shared" si="5"/>
        <v>28.577385339109835</v>
      </c>
      <c r="K43" s="9">
        <f t="shared" si="6"/>
        <v>33.904718460295143</v>
      </c>
      <c r="L43" s="14">
        <f t="shared" si="7"/>
        <v>51.375086630203867</v>
      </c>
      <c r="M43" s="9">
        <f t="shared" si="0"/>
        <v>52.090271307817162</v>
      </c>
      <c r="N43" s="9">
        <f t="shared" si="1"/>
        <v>31.241051899702491</v>
      </c>
      <c r="O43" s="9">
        <f t="shared" si="2"/>
        <v>51.375086630203867</v>
      </c>
      <c r="P43" s="9">
        <f t="shared" si="3"/>
        <v>44.902136612574509</v>
      </c>
    </row>
    <row r="44" spans="1:16" x14ac:dyDescent="0.2">
      <c r="A44" s="3">
        <v>1501758</v>
      </c>
      <c r="B44" s="3">
        <v>150175</v>
      </c>
      <c r="C44" s="1" t="s">
        <v>55</v>
      </c>
      <c r="D44" s="10" t="s">
        <v>60</v>
      </c>
      <c r="E44" s="12">
        <v>15.643332880250101</v>
      </c>
      <c r="F44" s="13">
        <v>10.400433384632443</v>
      </c>
      <c r="G44" s="2">
        <v>3.2648125755743655</v>
      </c>
      <c r="H44" s="14">
        <v>2.5392986698911728</v>
      </c>
      <c r="I44" s="9">
        <f t="shared" si="4"/>
        <v>19.022044415526985</v>
      </c>
      <c r="J44" s="9">
        <f t="shared" si="5"/>
        <v>18.130532863526732</v>
      </c>
      <c r="K44" s="9">
        <f t="shared" si="6"/>
        <v>25.637606521534888</v>
      </c>
      <c r="L44" s="14">
        <v>0.1</v>
      </c>
      <c r="M44" s="9">
        <f t="shared" si="0"/>
        <v>19.022044415526985</v>
      </c>
      <c r="N44" s="9">
        <f t="shared" si="1"/>
        <v>21.884069692530808</v>
      </c>
      <c r="O44" s="9">
        <f t="shared" si="2"/>
        <v>0.1</v>
      </c>
      <c r="P44" s="9">
        <f t="shared" si="3"/>
        <v>13.668704702685931</v>
      </c>
    </row>
    <row r="45" spans="1:16" x14ac:dyDescent="0.2">
      <c r="A45" s="3">
        <v>1501782</v>
      </c>
      <c r="B45" s="3">
        <v>150178</v>
      </c>
      <c r="C45" s="1" t="s">
        <v>61</v>
      </c>
      <c r="D45" s="10" t="s">
        <v>62</v>
      </c>
      <c r="E45" s="12">
        <v>11.579354782279108</v>
      </c>
      <c r="F45" s="13">
        <v>13.992189832037839</v>
      </c>
      <c r="G45" s="2">
        <v>-1.4212202891448174</v>
      </c>
      <c r="H45" s="14">
        <v>0.22053266952809961</v>
      </c>
      <c r="I45" s="9">
        <f t="shared" si="4"/>
        <v>5.4152670756439232</v>
      </c>
      <c r="J45" s="9">
        <f t="shared" si="5"/>
        <v>60.736223398600551</v>
      </c>
      <c r="K45" s="9">
        <f t="shared" si="6"/>
        <v>0.81359702268846545</v>
      </c>
      <c r="L45" s="14">
        <f t="shared" si="7"/>
        <v>88.730357606360343</v>
      </c>
      <c r="M45" s="9">
        <f t="shared" si="0"/>
        <v>5.4152670756439232</v>
      </c>
      <c r="N45" s="9">
        <f t="shared" si="1"/>
        <v>30.774910210644506</v>
      </c>
      <c r="O45" s="9">
        <f t="shared" si="2"/>
        <v>88.730357606360343</v>
      </c>
      <c r="P45" s="9">
        <f t="shared" si="3"/>
        <v>41.640178297549589</v>
      </c>
    </row>
    <row r="46" spans="1:16" x14ac:dyDescent="0.2">
      <c r="A46" s="3">
        <v>1501808</v>
      </c>
      <c r="B46" s="3">
        <v>150180</v>
      </c>
      <c r="C46" s="1" t="s">
        <v>30</v>
      </c>
      <c r="D46" s="10" t="s">
        <v>63</v>
      </c>
      <c r="E46" s="12">
        <v>8.572429996164173</v>
      </c>
      <c r="F46" s="13">
        <v>15.140355237074715</v>
      </c>
      <c r="G46" s="2">
        <v>2.2851625362085612</v>
      </c>
      <c r="H46" s="14">
        <v>0.27356681693023627</v>
      </c>
      <c r="I46" s="9">
        <v>0.1</v>
      </c>
      <c r="J46" s="9">
        <f t="shared" si="5"/>
        <v>74.355849519245893</v>
      </c>
      <c r="K46" s="9">
        <f t="shared" si="6"/>
        <v>20.447962619150665</v>
      </c>
      <c r="L46" s="14">
        <f t="shared" si="7"/>
        <v>86.020210954834411</v>
      </c>
      <c r="M46" s="9">
        <f t="shared" si="0"/>
        <v>0.1</v>
      </c>
      <c r="N46" s="9">
        <f t="shared" si="1"/>
        <v>47.401906069198276</v>
      </c>
      <c r="O46" s="9">
        <f t="shared" si="2"/>
        <v>86.020210954834411</v>
      </c>
      <c r="P46" s="9">
        <f t="shared" si="3"/>
        <v>44.507372341344229</v>
      </c>
    </row>
    <row r="47" spans="1:16" x14ac:dyDescent="0.2">
      <c r="A47" s="3">
        <v>1501907</v>
      </c>
      <c r="B47" s="3">
        <v>150190</v>
      </c>
      <c r="C47" s="1" t="s">
        <v>27</v>
      </c>
      <c r="D47" s="10" t="s">
        <v>64</v>
      </c>
      <c r="E47" s="12">
        <v>18.061379008648249</v>
      </c>
      <c r="F47" s="13">
        <v>11.193118082087897</v>
      </c>
      <c r="G47" s="2">
        <v>-0.98887515451174279</v>
      </c>
      <c r="H47" s="14">
        <v>6.178405637377684E-2</v>
      </c>
      <c r="I47" s="9">
        <f t="shared" si="4"/>
        <v>27.11800715782292</v>
      </c>
      <c r="J47" s="9">
        <f t="shared" si="5"/>
        <v>27.533419558718013</v>
      </c>
      <c r="K47" s="9">
        <f t="shared" si="6"/>
        <v>3.1039223445008726</v>
      </c>
      <c r="L47" s="14">
        <f t="shared" si="7"/>
        <v>96.842716217733809</v>
      </c>
      <c r="M47" s="9">
        <f t="shared" si="0"/>
        <v>27.11800715782292</v>
      </c>
      <c r="N47" s="9">
        <f t="shared" si="1"/>
        <v>15.318670951609443</v>
      </c>
      <c r="O47" s="9">
        <f t="shared" si="2"/>
        <v>96.842716217733809</v>
      </c>
      <c r="P47" s="9">
        <f t="shared" si="3"/>
        <v>46.42646477572206</v>
      </c>
    </row>
    <row r="48" spans="1:16" x14ac:dyDescent="0.2">
      <c r="A48" s="3">
        <v>1502004</v>
      </c>
      <c r="B48" s="3">
        <v>150200</v>
      </c>
      <c r="C48" s="1" t="s">
        <v>30</v>
      </c>
      <c r="D48" s="10" t="s">
        <v>65</v>
      </c>
      <c r="E48" s="12">
        <v>10.504208581400123</v>
      </c>
      <c r="F48" s="13">
        <v>11.538362053806535</v>
      </c>
      <c r="G48" s="2">
        <v>-2.3210831721470022</v>
      </c>
      <c r="H48" s="14">
        <v>0</v>
      </c>
      <c r="I48" s="9">
        <f t="shared" si="4"/>
        <v>1.8155245055534421</v>
      </c>
      <c r="J48" s="9">
        <f t="shared" si="5"/>
        <v>31.628730038015622</v>
      </c>
      <c r="K48" s="9">
        <v>0.1</v>
      </c>
      <c r="L48" s="14">
        <f t="shared" si="7"/>
        <v>100</v>
      </c>
      <c r="M48" s="9">
        <f t="shared" si="0"/>
        <v>1.8155245055534421</v>
      </c>
      <c r="N48" s="9">
        <f t="shared" si="1"/>
        <v>15.864365019007812</v>
      </c>
      <c r="O48" s="9">
        <f t="shared" si="2"/>
        <v>100</v>
      </c>
      <c r="P48" s="9">
        <f t="shared" si="3"/>
        <v>39.226629841520413</v>
      </c>
    </row>
    <row r="49" spans="1:16" x14ac:dyDescent="0.2">
      <c r="A49" s="3">
        <v>1501956</v>
      </c>
      <c r="B49" s="3">
        <v>150195</v>
      </c>
      <c r="C49" s="1" t="s">
        <v>43</v>
      </c>
      <c r="D49" s="10" t="s">
        <v>66</v>
      </c>
      <c r="E49" s="12">
        <v>6.4472767439884446</v>
      </c>
      <c r="F49" s="13">
        <v>12.604114741019886</v>
      </c>
      <c r="G49" s="2">
        <v>0.45004500450045004</v>
      </c>
      <c r="H49" s="14">
        <v>0.27002700270027002</v>
      </c>
      <c r="I49" s="9">
        <v>0.1</v>
      </c>
      <c r="J49" s="9">
        <f t="shared" si="5"/>
        <v>44.27077017721728</v>
      </c>
      <c r="K49" s="9">
        <f t="shared" si="6"/>
        <v>10.726525242643552</v>
      </c>
      <c r="L49" s="14">
        <f t="shared" si="7"/>
        <v>86.201102251334831</v>
      </c>
      <c r="M49" s="9">
        <f t="shared" si="0"/>
        <v>0.1</v>
      </c>
      <c r="N49" s="9">
        <f t="shared" si="1"/>
        <v>27.498647709930417</v>
      </c>
      <c r="O49" s="9">
        <f t="shared" si="2"/>
        <v>86.201102251334831</v>
      </c>
      <c r="P49" s="9">
        <f t="shared" si="3"/>
        <v>37.933249987088416</v>
      </c>
    </row>
    <row r="50" spans="1:16" x14ac:dyDescent="0.2">
      <c r="A50" s="3">
        <v>1502103</v>
      </c>
      <c r="B50" s="3">
        <v>150210</v>
      </c>
      <c r="C50" s="1" t="s">
        <v>25</v>
      </c>
      <c r="D50" s="10" t="s">
        <v>67</v>
      </c>
      <c r="E50" s="12">
        <v>9.8973823625491786</v>
      </c>
      <c r="F50" s="13">
        <v>15.355545847024375</v>
      </c>
      <c r="G50" s="2">
        <v>1.0602409638554215</v>
      </c>
      <c r="H50" s="14">
        <v>0.24095821740054477</v>
      </c>
      <c r="I50" s="9">
        <f t="shared" si="4"/>
        <v>-0.21621608085138216</v>
      </c>
      <c r="J50" s="9">
        <f t="shared" si="5"/>
        <v>76.908457043676449</v>
      </c>
      <c r="K50" s="9">
        <f t="shared" si="6"/>
        <v>13.959005835178459</v>
      </c>
      <c r="L50" s="14">
        <f t="shared" si="7"/>
        <v>87.686572933961529</v>
      </c>
      <c r="M50" s="9">
        <f t="shared" si="0"/>
        <v>-0.21621608085138216</v>
      </c>
      <c r="N50" s="9">
        <f t="shared" si="1"/>
        <v>45.433731439427454</v>
      </c>
      <c r="O50" s="9">
        <f t="shared" si="2"/>
        <v>87.686572933961529</v>
      </c>
      <c r="P50" s="9">
        <f t="shared" si="3"/>
        <v>44.301362764179203</v>
      </c>
    </row>
    <row r="51" spans="1:16" x14ac:dyDescent="0.2">
      <c r="A51" s="3">
        <v>1502152</v>
      </c>
      <c r="B51" s="3">
        <v>150215</v>
      </c>
      <c r="C51" s="1" t="s">
        <v>55</v>
      </c>
      <c r="D51" s="10" t="s">
        <v>68</v>
      </c>
      <c r="E51" s="12">
        <v>894.80628084801674</v>
      </c>
      <c r="F51" s="13">
        <v>18.278049094283691</v>
      </c>
      <c r="G51" s="2">
        <v>-9.7220380927128897E-2</v>
      </c>
      <c r="H51" s="14">
        <v>0.11931570098832138</v>
      </c>
      <c r="I51" s="9">
        <v>99</v>
      </c>
      <c r="J51" s="9">
        <v>80</v>
      </c>
      <c r="K51" s="9">
        <f t="shared" si="6"/>
        <v>7.8274160134857693</v>
      </c>
      <c r="L51" s="14">
        <f t="shared" si="7"/>
        <v>93.902738832472664</v>
      </c>
      <c r="M51" s="9">
        <f t="shared" si="0"/>
        <v>99</v>
      </c>
      <c r="N51" s="9">
        <f t="shared" si="1"/>
        <v>43.913708006742887</v>
      </c>
      <c r="O51" s="9">
        <f t="shared" si="2"/>
        <v>93.902738832472664</v>
      </c>
      <c r="P51" s="9">
        <f t="shared" si="3"/>
        <v>78.938815613071853</v>
      </c>
    </row>
    <row r="52" spans="1:16" x14ac:dyDescent="0.2">
      <c r="A52" s="3">
        <v>1502202</v>
      </c>
      <c r="B52" s="3">
        <v>150220</v>
      </c>
      <c r="C52" s="1" t="s">
        <v>43</v>
      </c>
      <c r="D52" s="10" t="s">
        <v>69</v>
      </c>
      <c r="E52" s="12">
        <v>20.437990490920548</v>
      </c>
      <c r="F52" s="13">
        <v>10.980855069555966</v>
      </c>
      <c r="G52" s="2">
        <v>3.7667201712145535</v>
      </c>
      <c r="H52" s="14">
        <v>0.67408533544029925</v>
      </c>
      <c r="I52" s="9">
        <f t="shared" si="4"/>
        <v>35.075240805030298</v>
      </c>
      <c r="J52" s="9">
        <f t="shared" si="5"/>
        <v>25.015539419458893</v>
      </c>
      <c r="K52" s="9">
        <f t="shared" si="6"/>
        <v>28.29643527528113</v>
      </c>
      <c r="L52" s="14">
        <f t="shared" si="7"/>
        <v>65.552946466097822</v>
      </c>
      <c r="M52" s="9">
        <f t="shared" si="0"/>
        <v>35.075240805030298</v>
      </c>
      <c r="N52" s="9">
        <f t="shared" si="1"/>
        <v>26.655987347370012</v>
      </c>
      <c r="O52" s="9">
        <f t="shared" si="2"/>
        <v>65.552946466097822</v>
      </c>
      <c r="P52" s="9">
        <f t="shared" si="3"/>
        <v>42.428058206166043</v>
      </c>
    </row>
    <row r="53" spans="1:16" x14ac:dyDescent="0.2">
      <c r="A53" s="3">
        <v>1502301</v>
      </c>
      <c r="B53" s="3">
        <v>150230</v>
      </c>
      <c r="C53" s="1" t="s">
        <v>27</v>
      </c>
      <c r="D53" s="10" t="s">
        <v>70</v>
      </c>
      <c r="E53" s="12">
        <v>11.289265743881199</v>
      </c>
      <c r="F53" s="13">
        <v>8.8719882992544896</v>
      </c>
      <c r="G53" s="2">
        <v>8.6839266450916934</v>
      </c>
      <c r="H53" s="14">
        <v>2.6967705235733733E-2</v>
      </c>
      <c r="I53" s="9">
        <f t="shared" si="4"/>
        <v>4.4440076694498236</v>
      </c>
      <c r="J53" s="9">
        <f t="shared" si="5"/>
        <v>0</v>
      </c>
      <c r="K53" s="9">
        <f t="shared" si="6"/>
        <v>54.345074655156687</v>
      </c>
      <c r="L53" s="14">
        <f t="shared" si="7"/>
        <v>98.621898538506201</v>
      </c>
      <c r="M53" s="9">
        <f t="shared" si="0"/>
        <v>4.4440076694498236</v>
      </c>
      <c r="N53" s="9">
        <f t="shared" si="1"/>
        <v>27.172537327578343</v>
      </c>
      <c r="O53" s="9">
        <f t="shared" si="2"/>
        <v>98.621898538506201</v>
      </c>
      <c r="P53" s="9">
        <f t="shared" si="3"/>
        <v>43.412814511844793</v>
      </c>
    </row>
    <row r="54" spans="1:16" x14ac:dyDescent="0.2">
      <c r="A54" s="3">
        <v>1502400</v>
      </c>
      <c r="B54" s="3">
        <v>150240</v>
      </c>
      <c r="C54" s="1" t="s">
        <v>71</v>
      </c>
      <c r="D54" s="10" t="s">
        <v>72</v>
      </c>
      <c r="E54" s="12">
        <v>22.897752191649609</v>
      </c>
      <c r="F54" s="13">
        <v>10.564034301516136</v>
      </c>
      <c r="G54" s="2">
        <v>5.6720878110453423</v>
      </c>
      <c r="H54" s="14">
        <v>0.41089279390126993</v>
      </c>
      <c r="I54" s="9">
        <f t="shared" si="4"/>
        <v>43.310873223350306</v>
      </c>
      <c r="J54" s="9">
        <f t="shared" si="5"/>
        <v>20.071179490899301</v>
      </c>
      <c r="K54" s="9">
        <f t="shared" si="6"/>
        <v>38.390018857689171</v>
      </c>
      <c r="L54" s="14">
        <f t="shared" si="7"/>
        <v>79.002590140955178</v>
      </c>
      <c r="M54" s="9">
        <f t="shared" si="0"/>
        <v>43.310873223350306</v>
      </c>
      <c r="N54" s="9">
        <f t="shared" si="1"/>
        <v>29.230599174294234</v>
      </c>
      <c r="O54" s="9">
        <f t="shared" si="2"/>
        <v>79.002590140955178</v>
      </c>
      <c r="P54" s="9">
        <f t="shared" si="3"/>
        <v>50.514687512866573</v>
      </c>
    </row>
    <row r="55" spans="1:16" x14ac:dyDescent="0.2">
      <c r="A55" s="3">
        <v>1502509</v>
      </c>
      <c r="B55" s="3">
        <v>150250</v>
      </c>
      <c r="C55" s="1" t="s">
        <v>30</v>
      </c>
      <c r="D55" s="10" t="s">
        <v>73</v>
      </c>
      <c r="E55" s="12">
        <v>10.269700103412616</v>
      </c>
      <c r="F55" s="13">
        <v>15.827663598147728</v>
      </c>
      <c r="G55" s="2">
        <v>2.3738872403560833</v>
      </c>
      <c r="H55" s="14">
        <v>0.39564787339268048</v>
      </c>
      <c r="I55" s="9">
        <f t="shared" si="4"/>
        <v>1.0303567297024869</v>
      </c>
      <c r="J55" s="9">
        <f t="shared" si="5"/>
        <v>82.508754027901844</v>
      </c>
      <c r="K55" s="9">
        <f t="shared" si="6"/>
        <v>20.91797701344203</v>
      </c>
      <c r="L55" s="14">
        <f t="shared" si="7"/>
        <v>79.781634818638963</v>
      </c>
      <c r="M55" s="9">
        <f t="shared" si="0"/>
        <v>1.0303567297024869</v>
      </c>
      <c r="N55" s="9">
        <f t="shared" si="1"/>
        <v>51.713365520671935</v>
      </c>
      <c r="O55" s="9">
        <f t="shared" si="2"/>
        <v>79.781634818638963</v>
      </c>
      <c r="P55" s="9">
        <f t="shared" si="3"/>
        <v>44.175119023004463</v>
      </c>
    </row>
    <row r="56" spans="1:16" x14ac:dyDescent="0.2">
      <c r="A56" s="3">
        <v>1502608</v>
      </c>
      <c r="B56" s="3">
        <v>150260</v>
      </c>
      <c r="C56" s="1" t="s">
        <v>71</v>
      </c>
      <c r="D56" s="10" t="s">
        <v>74</v>
      </c>
      <c r="E56" s="12">
        <v>8.2931416837782344</v>
      </c>
      <c r="F56" s="13">
        <v>13.918714220923295</v>
      </c>
      <c r="G56" s="2">
        <v>-2.4390243902439024</v>
      </c>
      <c r="H56" s="14">
        <v>1.329872022589607</v>
      </c>
      <c r="I56" s="9">
        <v>0.1</v>
      </c>
      <c r="J56" s="9">
        <f t="shared" si="5"/>
        <v>59.864650062584666</v>
      </c>
      <c r="K56" s="9">
        <v>0.1</v>
      </c>
      <c r="L56" s="14">
        <f t="shared" si="7"/>
        <v>32.040988956597516</v>
      </c>
      <c r="M56" s="9">
        <f t="shared" si="0"/>
        <v>0.1</v>
      </c>
      <c r="N56" s="9">
        <f t="shared" si="1"/>
        <v>29.982325031292334</v>
      </c>
      <c r="O56" s="9">
        <f t="shared" si="2"/>
        <v>32.040988956597516</v>
      </c>
      <c r="P56" s="9">
        <f t="shared" si="3"/>
        <v>20.707771329296616</v>
      </c>
    </row>
    <row r="57" spans="1:16" x14ac:dyDescent="0.2">
      <c r="A57" s="3">
        <v>1502707</v>
      </c>
      <c r="B57" s="3">
        <v>150270</v>
      </c>
      <c r="C57" s="1" t="s">
        <v>32</v>
      </c>
      <c r="D57" s="10" t="s">
        <v>75</v>
      </c>
      <c r="E57" s="12">
        <v>13.775849527174477</v>
      </c>
      <c r="F57" s="13">
        <v>12.33602455634108</v>
      </c>
      <c r="G57" s="2">
        <v>25.36698429049704</v>
      </c>
      <c r="H57" s="14">
        <v>0.95276771359640922</v>
      </c>
      <c r="I57" s="9">
        <f t="shared" si="4"/>
        <v>12.769444239378199</v>
      </c>
      <c r="J57" s="9">
        <f t="shared" si="5"/>
        <v>41.090663838947286</v>
      </c>
      <c r="K57" s="9">
        <v>99</v>
      </c>
      <c r="L57" s="14">
        <f t="shared" si="7"/>
        <v>51.311742430664673</v>
      </c>
      <c r="M57" s="9">
        <f t="shared" si="0"/>
        <v>12.769444239378199</v>
      </c>
      <c r="N57" s="9">
        <f t="shared" si="1"/>
        <v>70.045331919473639</v>
      </c>
      <c r="O57" s="9">
        <f t="shared" si="2"/>
        <v>51.311742430664673</v>
      </c>
      <c r="P57" s="9">
        <f t="shared" si="3"/>
        <v>44.708839529838833</v>
      </c>
    </row>
    <row r="58" spans="1:16" x14ac:dyDescent="0.2">
      <c r="A58" s="3">
        <v>1502756</v>
      </c>
      <c r="B58" s="3">
        <v>150275</v>
      </c>
      <c r="C58" s="1" t="s">
        <v>27</v>
      </c>
      <c r="D58" s="10" t="s">
        <v>76</v>
      </c>
      <c r="E58" s="12">
        <v>12.274681621684776</v>
      </c>
      <c r="F58" s="13">
        <v>12.415911835841591</v>
      </c>
      <c r="G58" s="2">
        <v>13.851351351351351</v>
      </c>
      <c r="H58" s="14">
        <v>6.7567567567567571E-2</v>
      </c>
      <c r="I58" s="9">
        <f t="shared" si="4"/>
        <v>7.7433203412265286</v>
      </c>
      <c r="J58" s="9">
        <f t="shared" si="5"/>
        <v>42.038292877254278</v>
      </c>
      <c r="K58" s="9">
        <f t="shared" si="6"/>
        <v>81.719231793179802</v>
      </c>
      <c r="L58" s="14">
        <f t="shared" si="7"/>
        <v>96.547167702980403</v>
      </c>
      <c r="M58" s="9">
        <f t="shared" si="0"/>
        <v>7.7433203412265286</v>
      </c>
      <c r="N58" s="9">
        <f t="shared" si="1"/>
        <v>61.87876233521704</v>
      </c>
      <c r="O58" s="9">
        <f t="shared" si="2"/>
        <v>96.547167702980403</v>
      </c>
      <c r="P58" s="9">
        <f t="shared" si="3"/>
        <v>55.389750126474659</v>
      </c>
    </row>
    <row r="59" spans="1:16" x14ac:dyDescent="0.2">
      <c r="A59" s="3">
        <v>1502764</v>
      </c>
      <c r="B59" s="3">
        <v>150276</v>
      </c>
      <c r="C59" s="1" t="s">
        <v>32</v>
      </c>
      <c r="D59" s="10" t="s">
        <v>77</v>
      </c>
      <c r="E59" s="12">
        <v>28.975149530048419</v>
      </c>
      <c r="F59" s="13">
        <v>13.209636113959887</v>
      </c>
      <c r="G59" s="2">
        <v>5.9976247030878858</v>
      </c>
      <c r="H59" s="14">
        <v>0.53442406604407366</v>
      </c>
      <c r="I59" s="9">
        <f t="shared" si="4"/>
        <v>63.658864869977727</v>
      </c>
      <c r="J59" s="9">
        <f t="shared" si="5"/>
        <v>51.453511158023765</v>
      </c>
      <c r="K59" s="9">
        <f t="shared" si="6"/>
        <v>40.114533203529831</v>
      </c>
      <c r="L59" s="14">
        <f t="shared" si="7"/>
        <v>72.689905201985638</v>
      </c>
      <c r="M59" s="9">
        <f t="shared" si="0"/>
        <v>63.658864869977727</v>
      </c>
      <c r="N59" s="9">
        <f t="shared" si="1"/>
        <v>45.784022180776802</v>
      </c>
      <c r="O59" s="9">
        <f t="shared" si="2"/>
        <v>72.689905201985638</v>
      </c>
      <c r="P59" s="9">
        <f t="shared" si="3"/>
        <v>60.710930750913384</v>
      </c>
    </row>
    <row r="60" spans="1:16" x14ac:dyDescent="0.2">
      <c r="A60" s="3">
        <v>1502772</v>
      </c>
      <c r="B60" s="3">
        <v>150277</v>
      </c>
      <c r="C60" s="1" t="s">
        <v>55</v>
      </c>
      <c r="D60" s="10" t="s">
        <v>78</v>
      </c>
      <c r="E60" s="12">
        <v>206.44792839450574</v>
      </c>
      <c r="F60" s="13">
        <v>16.871805652501532</v>
      </c>
      <c r="G60" s="2">
        <v>2.7334152334152333</v>
      </c>
      <c r="H60" s="14">
        <v>2.2419588748903596</v>
      </c>
      <c r="I60" s="9">
        <v>99</v>
      </c>
      <c r="J60" s="9">
        <f t="shared" si="5"/>
        <v>94.894447182177473</v>
      </c>
      <c r="K60" s="9">
        <f t="shared" si="6"/>
        <v>22.822557406378813</v>
      </c>
      <c r="L60" s="14">
        <v>0.1</v>
      </c>
      <c r="M60" s="9">
        <f t="shared" si="0"/>
        <v>99</v>
      </c>
      <c r="N60" s="9">
        <f t="shared" si="1"/>
        <v>58.858502294278139</v>
      </c>
      <c r="O60" s="9">
        <f t="shared" si="2"/>
        <v>0.1</v>
      </c>
      <c r="P60" s="9">
        <f t="shared" si="3"/>
        <v>52.652834098092711</v>
      </c>
    </row>
    <row r="61" spans="1:16" x14ac:dyDescent="0.2">
      <c r="A61" s="3">
        <v>1502806</v>
      </c>
      <c r="B61" s="3">
        <v>150280</v>
      </c>
      <c r="C61" s="1" t="s">
        <v>30</v>
      </c>
      <c r="D61" s="10" t="s">
        <v>79</v>
      </c>
      <c r="E61" s="12">
        <v>7.9513650436251053</v>
      </c>
      <c r="F61" s="13">
        <v>15.866603649515342</v>
      </c>
      <c r="G61" s="2">
        <v>0.54249547920433994</v>
      </c>
      <c r="H61" s="14">
        <v>0.12055455093429776</v>
      </c>
      <c r="I61" s="9">
        <v>0.1</v>
      </c>
      <c r="J61" s="9">
        <f t="shared" si="5"/>
        <v>82.970663904666154</v>
      </c>
      <c r="K61" s="9">
        <f t="shared" si="6"/>
        <v>11.21627670800374</v>
      </c>
      <c r="L61" s="14">
        <f t="shared" si="7"/>
        <v>93.839431224124169</v>
      </c>
      <c r="M61" s="9">
        <f t="shared" si="0"/>
        <v>0.1</v>
      </c>
      <c r="N61" s="9">
        <f t="shared" si="1"/>
        <v>47.09347030633495</v>
      </c>
      <c r="O61" s="9">
        <f t="shared" si="2"/>
        <v>93.839431224124169</v>
      </c>
      <c r="P61" s="9">
        <f t="shared" si="3"/>
        <v>47.010967176819712</v>
      </c>
    </row>
    <row r="62" spans="1:16" x14ac:dyDescent="0.2">
      <c r="A62" s="3">
        <v>1502855</v>
      </c>
      <c r="B62" s="3">
        <v>150285</v>
      </c>
      <c r="C62" s="1" t="s">
        <v>34</v>
      </c>
      <c r="D62" s="10" t="s">
        <v>80</v>
      </c>
      <c r="E62" s="12">
        <v>10.132444504602057</v>
      </c>
      <c r="F62" s="13">
        <v>10.765994541875285</v>
      </c>
      <c r="G62" s="2">
        <v>-1.5748031496062991</v>
      </c>
      <c r="H62" s="14">
        <v>9.8425196850393692E-2</v>
      </c>
      <c r="I62" s="9">
        <f t="shared" si="4"/>
        <v>0.57080544112639553</v>
      </c>
      <c r="J62" s="9">
        <f t="shared" si="5"/>
        <v>22.466847356226538</v>
      </c>
      <c r="K62" s="9">
        <f t="shared" si="6"/>
        <v>0</v>
      </c>
      <c r="L62" s="14">
        <f t="shared" si="7"/>
        <v>94.970283661821853</v>
      </c>
      <c r="M62" s="9">
        <f t="shared" si="0"/>
        <v>0.57080544112639553</v>
      </c>
      <c r="N62" s="9">
        <f t="shared" si="1"/>
        <v>11.233423678113269</v>
      </c>
      <c r="O62" s="9">
        <f t="shared" si="2"/>
        <v>94.970283661821853</v>
      </c>
      <c r="P62" s="9">
        <f t="shared" si="3"/>
        <v>35.591504260353837</v>
      </c>
    </row>
    <row r="63" spans="1:16" x14ac:dyDescent="0.2">
      <c r="A63" s="3">
        <v>1502905</v>
      </c>
      <c r="B63" s="3">
        <v>150290</v>
      </c>
      <c r="C63" s="1" t="s">
        <v>71</v>
      </c>
      <c r="D63" s="10" t="s">
        <v>81</v>
      </c>
      <c r="E63" s="12">
        <v>8.9985398973061113</v>
      </c>
      <c r="F63" s="13">
        <v>11.581659696169488</v>
      </c>
      <c r="G63" s="2">
        <v>3.262955854126679</v>
      </c>
      <c r="H63" s="14">
        <v>0.28789236509016963</v>
      </c>
      <c r="I63" s="9">
        <v>0.1</v>
      </c>
      <c r="J63" s="9">
        <f t="shared" si="5"/>
        <v>32.14232999347665</v>
      </c>
      <c r="K63" s="9">
        <f t="shared" si="6"/>
        <v>25.627770638564222</v>
      </c>
      <c r="L63" s="14">
        <f t="shared" si="7"/>
        <v>85.288147967519322</v>
      </c>
      <c r="M63" s="9">
        <f t="shared" si="0"/>
        <v>0.1</v>
      </c>
      <c r="N63" s="9">
        <f t="shared" si="1"/>
        <v>28.885050316020436</v>
      </c>
      <c r="O63" s="9">
        <f t="shared" si="2"/>
        <v>85.288147967519322</v>
      </c>
      <c r="P63" s="9">
        <f t="shared" si="3"/>
        <v>38.091066094513252</v>
      </c>
    </row>
    <row r="64" spans="1:16" x14ac:dyDescent="0.2">
      <c r="A64" s="3">
        <v>1502939</v>
      </c>
      <c r="B64" s="3">
        <v>150293</v>
      </c>
      <c r="C64" s="1" t="s">
        <v>27</v>
      </c>
      <c r="D64" s="10" t="s">
        <v>82</v>
      </c>
      <c r="E64" s="12">
        <v>15.367954122144887</v>
      </c>
      <c r="F64" s="13">
        <v>11.5960408027775</v>
      </c>
      <c r="G64" s="2">
        <v>4.2119565217391308</v>
      </c>
      <c r="H64" s="14">
        <v>1.6109916853901132</v>
      </c>
      <c r="I64" s="9">
        <f t="shared" si="4"/>
        <v>18.100037122342524</v>
      </c>
      <c r="J64" s="9">
        <f t="shared" si="5"/>
        <v>32.312919783364954</v>
      </c>
      <c r="K64" s="9">
        <f t="shared" si="6"/>
        <v>30.65505112662688</v>
      </c>
      <c r="L64" s="14">
        <f t="shared" si="7"/>
        <v>17.675235001133803</v>
      </c>
      <c r="M64" s="9">
        <f t="shared" si="0"/>
        <v>18.100037122342524</v>
      </c>
      <c r="N64" s="9">
        <f t="shared" si="1"/>
        <v>31.483985454995917</v>
      </c>
      <c r="O64" s="9">
        <f t="shared" si="2"/>
        <v>17.675235001133803</v>
      </c>
      <c r="P64" s="9">
        <f t="shared" si="3"/>
        <v>22.419752526157414</v>
      </c>
    </row>
    <row r="65" spans="1:16" x14ac:dyDescent="0.2">
      <c r="A65" s="3">
        <v>1502954</v>
      </c>
      <c r="B65" s="3">
        <v>150295</v>
      </c>
      <c r="C65" s="1" t="s">
        <v>55</v>
      </c>
      <c r="D65" s="10" t="s">
        <v>83</v>
      </c>
      <c r="E65" s="12">
        <v>16.32105433091667</v>
      </c>
      <c r="F65" s="13">
        <v>12.630336540415227</v>
      </c>
      <c r="G65" s="2">
        <v>1.7881090746535537</v>
      </c>
      <c r="H65" s="14">
        <v>6.0766748630261613</v>
      </c>
      <c r="I65" s="9">
        <f t="shared" si="4"/>
        <v>21.291152332788297</v>
      </c>
      <c r="J65" s="9">
        <f t="shared" si="5"/>
        <v>44.581815173354947</v>
      </c>
      <c r="K65" s="9">
        <f t="shared" si="6"/>
        <v>17.814848382164744</v>
      </c>
      <c r="L65" s="14">
        <v>0.1</v>
      </c>
      <c r="M65" s="9">
        <f t="shared" si="0"/>
        <v>21.291152332788297</v>
      </c>
      <c r="N65" s="9">
        <f t="shared" si="1"/>
        <v>31.198331777759847</v>
      </c>
      <c r="O65" s="9">
        <f t="shared" si="2"/>
        <v>0.1</v>
      </c>
      <c r="P65" s="9">
        <f t="shared" si="3"/>
        <v>17.529828036849384</v>
      </c>
    </row>
    <row r="66" spans="1:16" x14ac:dyDescent="0.2">
      <c r="A66" s="3">
        <v>1503002</v>
      </c>
      <c r="B66" s="3">
        <v>150300</v>
      </c>
      <c r="C66" s="1" t="s">
        <v>34</v>
      </c>
      <c r="D66" s="10" t="s">
        <v>84</v>
      </c>
      <c r="E66" s="12">
        <v>11.041876528996978</v>
      </c>
      <c r="F66" s="13">
        <v>10.574393269820057</v>
      </c>
      <c r="G66" s="2">
        <v>0.84175084175084169</v>
      </c>
      <c r="H66" s="14">
        <v>0.84175084175084169</v>
      </c>
      <c r="I66" s="9">
        <f t="shared" si="4"/>
        <v>3.6157133523867744</v>
      </c>
      <c r="J66" s="9">
        <f t="shared" si="5"/>
        <v>20.194058367650062</v>
      </c>
      <c r="K66" s="9">
        <f t="shared" si="6"/>
        <v>12.801566051227386</v>
      </c>
      <c r="L66" s="14">
        <f t="shared" si="7"/>
        <v>56.9849175118771</v>
      </c>
      <c r="M66" s="9">
        <f t="shared" si="0"/>
        <v>3.6157133523867744</v>
      </c>
      <c r="N66" s="9">
        <f t="shared" si="1"/>
        <v>16.497812209438724</v>
      </c>
      <c r="O66" s="9">
        <f t="shared" si="2"/>
        <v>56.9849175118771</v>
      </c>
      <c r="P66" s="9">
        <f t="shared" si="3"/>
        <v>25.699481024567532</v>
      </c>
    </row>
    <row r="67" spans="1:16" x14ac:dyDescent="0.2">
      <c r="A67" s="3">
        <v>1503044</v>
      </c>
      <c r="B67" s="3">
        <v>150304</v>
      </c>
      <c r="C67" s="1" t="s">
        <v>32</v>
      </c>
      <c r="D67" s="10" t="s">
        <v>85</v>
      </c>
      <c r="E67" s="12">
        <v>29.053273551248676</v>
      </c>
      <c r="F67" s="13">
        <v>13.624018775393353</v>
      </c>
      <c r="G67" s="2">
        <v>14.874301675977652</v>
      </c>
      <c r="H67" s="14">
        <v>0.13966480446927373</v>
      </c>
      <c r="I67" s="9">
        <f t="shared" si="4"/>
        <v>63.920435216997774</v>
      </c>
      <c r="J67" s="9">
        <f t="shared" si="5"/>
        <v>56.368950078969569</v>
      </c>
      <c r="K67" s="9">
        <f t="shared" si="6"/>
        <v>87.138256650337524</v>
      </c>
      <c r="L67" s="14">
        <f t="shared" si="7"/>
        <v>92.862860615099166</v>
      </c>
      <c r="M67" s="9">
        <f t="shared" si="0"/>
        <v>63.920435216997774</v>
      </c>
      <c r="N67" s="9">
        <f t="shared" si="1"/>
        <v>71.753603364653543</v>
      </c>
      <c r="O67" s="9">
        <f t="shared" si="2"/>
        <v>92.862860615099166</v>
      </c>
      <c r="P67" s="9">
        <f t="shared" si="3"/>
        <v>76.178966398916828</v>
      </c>
    </row>
    <row r="68" spans="1:16" x14ac:dyDescent="0.2">
      <c r="A68" s="3">
        <v>1503077</v>
      </c>
      <c r="B68" s="3">
        <v>150307</v>
      </c>
      <c r="C68" s="1" t="s">
        <v>27</v>
      </c>
      <c r="D68" s="10" t="s">
        <v>86</v>
      </c>
      <c r="E68" s="12">
        <v>10.553737335117569</v>
      </c>
      <c r="F68" s="13">
        <v>11.707984416192557</v>
      </c>
      <c r="G68" s="2">
        <v>2.7595884003741813</v>
      </c>
      <c r="H68" s="14">
        <v>4.6772684752104769E-2</v>
      </c>
      <c r="I68" s="9">
        <f t="shared" si="4"/>
        <v>1.9813538253747436</v>
      </c>
      <c r="J68" s="9">
        <f t="shared" si="5"/>
        <v>33.640803513896081</v>
      </c>
      <c r="K68" s="9">
        <f t="shared" si="6"/>
        <v>22.961208364227517</v>
      </c>
      <c r="L68" s="14">
        <f t="shared" si="7"/>
        <v>97.609826099350329</v>
      </c>
      <c r="M68" s="9">
        <f t="shared" si="0"/>
        <v>1.9813538253747436</v>
      </c>
      <c r="N68" s="9">
        <f t="shared" si="1"/>
        <v>28.301005939061799</v>
      </c>
      <c r="O68" s="9">
        <f t="shared" si="2"/>
        <v>97.609826099350329</v>
      </c>
      <c r="P68" s="9">
        <f t="shared" si="3"/>
        <v>42.630728621262286</v>
      </c>
    </row>
    <row r="69" spans="1:16" x14ac:dyDescent="0.2">
      <c r="A69" s="3">
        <v>1503093</v>
      </c>
      <c r="B69" s="3">
        <v>150309</v>
      </c>
      <c r="C69" s="1" t="s">
        <v>61</v>
      </c>
      <c r="D69" s="10" t="s">
        <v>87</v>
      </c>
      <c r="E69" s="12">
        <v>12.156005566485916</v>
      </c>
      <c r="F69" s="13">
        <v>12.201049672336762</v>
      </c>
      <c r="G69" s="2">
        <v>0.76687116564417179</v>
      </c>
      <c r="H69" s="14">
        <v>0.42942790178001083</v>
      </c>
      <c r="I69" s="9">
        <f t="shared" si="4"/>
        <v>7.3459760101946339</v>
      </c>
      <c r="J69" s="9">
        <f t="shared" si="5"/>
        <v>39.489581409750379</v>
      </c>
      <c r="K69" s="9">
        <f t="shared" si="6"/>
        <v>12.404894955525647</v>
      </c>
      <c r="L69" s="14">
        <f t="shared" si="7"/>
        <v>78.055410578090772</v>
      </c>
      <c r="M69" s="9">
        <f t="shared" si="0"/>
        <v>7.3459760101946339</v>
      </c>
      <c r="N69" s="9">
        <f t="shared" si="1"/>
        <v>25.947238182638014</v>
      </c>
      <c r="O69" s="9">
        <f t="shared" si="2"/>
        <v>78.055410578090772</v>
      </c>
      <c r="P69" s="9">
        <f t="shared" si="3"/>
        <v>37.116208256974474</v>
      </c>
    </row>
    <row r="70" spans="1:16" x14ac:dyDescent="0.2">
      <c r="A70" s="3">
        <v>1503101</v>
      </c>
      <c r="B70" s="3">
        <v>150310</v>
      </c>
      <c r="C70" s="1" t="s">
        <v>30</v>
      </c>
      <c r="D70" s="10" t="s">
        <v>88</v>
      </c>
      <c r="E70" s="12">
        <v>9.7953819556362998</v>
      </c>
      <c r="F70" s="13">
        <v>13.349083253816248</v>
      </c>
      <c r="G70" s="2">
        <v>0.38167938931297707</v>
      </c>
      <c r="H70" s="14">
        <v>0</v>
      </c>
      <c r="I70" s="9">
        <v>0.1</v>
      </c>
      <c r="J70" s="9">
        <f t="shared" si="5"/>
        <v>53.107643829244587</v>
      </c>
      <c r="K70" s="9">
        <f t="shared" si="6"/>
        <v>10.36436203768916</v>
      </c>
      <c r="L70" s="14">
        <f t="shared" si="7"/>
        <v>100</v>
      </c>
      <c r="M70" s="9">
        <f t="shared" si="0"/>
        <v>0.1</v>
      </c>
      <c r="N70" s="9">
        <f t="shared" si="1"/>
        <v>31.736002933466875</v>
      </c>
      <c r="O70" s="9">
        <f t="shared" si="2"/>
        <v>100</v>
      </c>
      <c r="P70" s="9">
        <f t="shared" si="3"/>
        <v>43.945334311155626</v>
      </c>
    </row>
    <row r="71" spans="1:16" x14ac:dyDescent="0.2">
      <c r="A71" s="3">
        <v>1503200</v>
      </c>
      <c r="B71" s="3">
        <v>150320</v>
      </c>
      <c r="C71" s="1" t="s">
        <v>71</v>
      </c>
      <c r="D71" s="10" t="s">
        <v>89</v>
      </c>
      <c r="E71" s="12">
        <v>10.600346638119998</v>
      </c>
      <c r="F71" s="13">
        <v>11.180094788263579</v>
      </c>
      <c r="G71" s="2">
        <v>5.083260297984225</v>
      </c>
      <c r="H71" s="14">
        <v>1.708772256921786</v>
      </c>
      <c r="I71" s="9">
        <f t="shared" si="4"/>
        <v>2.1374084085029903</v>
      </c>
      <c r="J71" s="9">
        <f t="shared" si="5"/>
        <v>27.378936248239917</v>
      </c>
      <c r="K71" s="9">
        <f t="shared" si="6"/>
        <v>35.270736471203548</v>
      </c>
      <c r="L71" s="14">
        <f t="shared" si="7"/>
        <v>12.678460253131</v>
      </c>
      <c r="M71" s="9">
        <f t="shared" ref="M71:M134" si="8">I71</f>
        <v>2.1374084085029903</v>
      </c>
      <c r="N71" s="9">
        <f t="shared" ref="N71:N134" si="9">AVERAGE(J71:K71)</f>
        <v>31.324836359721733</v>
      </c>
      <c r="O71" s="9">
        <f t="shared" ref="O71:O134" si="10">L71</f>
        <v>12.678460253131</v>
      </c>
      <c r="P71" s="9">
        <f t="shared" ref="P71:P134" si="11">AVERAGE(M71:O71)</f>
        <v>15.380235007118573</v>
      </c>
    </row>
    <row r="72" spans="1:16" x14ac:dyDescent="0.2">
      <c r="A72" s="3">
        <v>1503309</v>
      </c>
      <c r="B72" s="3">
        <v>150330</v>
      </c>
      <c r="C72" s="1" t="s">
        <v>25</v>
      </c>
      <c r="D72" s="10" t="s">
        <v>90</v>
      </c>
      <c r="E72" s="12">
        <v>10.908406583868576</v>
      </c>
      <c r="F72" s="13">
        <v>10.11087228416233</v>
      </c>
      <c r="G72" s="2">
        <v>1.8867924528301887</v>
      </c>
      <c r="H72" s="14">
        <v>1.257861635220126</v>
      </c>
      <c r="I72" s="9">
        <f t="shared" si="4"/>
        <v>3.1688369713759386</v>
      </c>
      <c r="J72" s="9">
        <f t="shared" si="5"/>
        <v>14.695736874913139</v>
      </c>
      <c r="K72" s="9">
        <f t="shared" si="6"/>
        <v>18.337618321675578</v>
      </c>
      <c r="L72" s="14">
        <f t="shared" si="7"/>
        <v>35.720857866805012</v>
      </c>
      <c r="M72" s="9">
        <f t="shared" si="8"/>
        <v>3.1688369713759386</v>
      </c>
      <c r="N72" s="9">
        <f t="shared" si="9"/>
        <v>16.516677598294358</v>
      </c>
      <c r="O72" s="9">
        <f t="shared" si="10"/>
        <v>35.720857866805012</v>
      </c>
      <c r="P72" s="9">
        <f t="shared" si="11"/>
        <v>18.468790812158435</v>
      </c>
    </row>
    <row r="73" spans="1:16" x14ac:dyDescent="0.2">
      <c r="A73" s="3">
        <v>1503408</v>
      </c>
      <c r="B73" s="3">
        <v>150340</v>
      </c>
      <c r="C73" s="1" t="s">
        <v>71</v>
      </c>
      <c r="D73" s="10" t="s">
        <v>91</v>
      </c>
      <c r="E73" s="12">
        <v>14.541427262886168</v>
      </c>
      <c r="F73" s="13">
        <v>10.130370011086647</v>
      </c>
      <c r="G73" s="2">
        <v>-3.8048780487804876</v>
      </c>
      <c r="H73" s="14">
        <v>2.3412193850964043</v>
      </c>
      <c r="I73" s="9">
        <f t="shared" si="4"/>
        <v>15.332707508784523</v>
      </c>
      <c r="J73" s="9">
        <f t="shared" si="5"/>
        <v>14.927020407535441</v>
      </c>
      <c r="K73" s="9">
        <v>0.1</v>
      </c>
      <c r="L73" s="14">
        <v>0.1</v>
      </c>
      <c r="M73" s="9">
        <f t="shared" si="8"/>
        <v>15.332707508784523</v>
      </c>
      <c r="N73" s="9">
        <f t="shared" si="9"/>
        <v>7.5135102037677202</v>
      </c>
      <c r="O73" s="9">
        <f t="shared" si="10"/>
        <v>0.1</v>
      </c>
      <c r="P73" s="9">
        <f t="shared" si="11"/>
        <v>7.6487392375174146</v>
      </c>
    </row>
    <row r="74" spans="1:16" x14ac:dyDescent="0.2">
      <c r="A74" s="3">
        <v>1503457</v>
      </c>
      <c r="B74" s="3">
        <v>150345</v>
      </c>
      <c r="C74" s="1" t="s">
        <v>27</v>
      </c>
      <c r="D74" s="10" t="s">
        <v>92</v>
      </c>
      <c r="E74" s="12">
        <v>9.3079202024713421</v>
      </c>
      <c r="F74" s="13">
        <v>14.400736313608069</v>
      </c>
      <c r="G74" s="2">
        <v>-9.0496156533892389</v>
      </c>
      <c r="H74" s="14">
        <v>0.17469569474490243</v>
      </c>
      <c r="I74" s="9">
        <v>0.1</v>
      </c>
      <c r="J74" s="9">
        <f t="shared" si="5"/>
        <v>65.582433106262798</v>
      </c>
      <c r="K74" s="9">
        <v>0.1</v>
      </c>
      <c r="L74" s="14">
        <f t="shared" si="7"/>
        <v>91.072714932910969</v>
      </c>
      <c r="M74" s="9">
        <f t="shared" si="8"/>
        <v>0.1</v>
      </c>
      <c r="N74" s="9">
        <f t="shared" si="9"/>
        <v>32.841216553131396</v>
      </c>
      <c r="O74" s="9">
        <f t="shared" si="10"/>
        <v>91.072714932910969</v>
      </c>
      <c r="P74" s="9">
        <f t="shared" si="11"/>
        <v>41.33797716201412</v>
      </c>
    </row>
    <row r="75" spans="1:16" x14ac:dyDescent="0.2">
      <c r="A75" s="3">
        <v>1503507</v>
      </c>
      <c r="B75" s="3">
        <v>150350</v>
      </c>
      <c r="C75" s="1" t="s">
        <v>27</v>
      </c>
      <c r="D75" s="10" t="s">
        <v>93</v>
      </c>
      <c r="E75" s="12">
        <v>8.5176016422071754</v>
      </c>
      <c r="F75" s="13">
        <v>10.858978931652613</v>
      </c>
      <c r="G75" s="2">
        <v>4.0145985401459852</v>
      </c>
      <c r="H75" s="14">
        <v>0.48661800486618007</v>
      </c>
      <c r="I75" s="9">
        <v>0.1</v>
      </c>
      <c r="J75" s="9">
        <f t="shared" si="5"/>
        <v>23.569835321434297</v>
      </c>
      <c r="K75" s="9">
        <f t="shared" si="6"/>
        <v>29.609557731429575</v>
      </c>
      <c r="L75" s="14">
        <f t="shared" si="7"/>
        <v>75.132886620004854</v>
      </c>
      <c r="M75" s="9">
        <f t="shared" si="8"/>
        <v>0.1</v>
      </c>
      <c r="N75" s="9">
        <f t="shared" si="9"/>
        <v>26.589696526431936</v>
      </c>
      <c r="O75" s="9">
        <f t="shared" si="10"/>
        <v>75.132886620004854</v>
      </c>
      <c r="P75" s="9">
        <f t="shared" si="11"/>
        <v>33.940861048812259</v>
      </c>
    </row>
    <row r="76" spans="1:16" x14ac:dyDescent="0.2">
      <c r="A76" s="3">
        <v>1503606</v>
      </c>
      <c r="B76" s="3">
        <v>150360</v>
      </c>
      <c r="C76" s="1" t="s">
        <v>46</v>
      </c>
      <c r="D76" s="10" t="s">
        <v>94</v>
      </c>
      <c r="E76" s="12">
        <v>30.318373858835347</v>
      </c>
      <c r="F76" s="13">
        <v>14.122692646233865</v>
      </c>
      <c r="G76" s="2">
        <v>7.2338190888801366</v>
      </c>
      <c r="H76" s="14">
        <v>0.48574487694391483</v>
      </c>
      <c r="I76" s="9">
        <f t="shared" si="4"/>
        <v>68.156171183818998</v>
      </c>
      <c r="J76" s="9">
        <f t="shared" si="5"/>
        <v>62.284257792638783</v>
      </c>
      <c r="K76" s="9">
        <f t="shared" si="6"/>
        <v>46.663207116248209</v>
      </c>
      <c r="L76" s="14">
        <f t="shared" si="7"/>
        <v>75.177505131488388</v>
      </c>
      <c r="M76" s="9">
        <f t="shared" si="8"/>
        <v>68.156171183818998</v>
      </c>
      <c r="N76" s="9">
        <f t="shared" si="9"/>
        <v>54.473732454443493</v>
      </c>
      <c r="O76" s="9">
        <f t="shared" si="10"/>
        <v>75.177505131488388</v>
      </c>
      <c r="P76" s="9">
        <f t="shared" si="11"/>
        <v>65.935802923250293</v>
      </c>
    </row>
    <row r="77" spans="1:16" x14ac:dyDescent="0.2">
      <c r="A77" s="3">
        <v>1503705</v>
      </c>
      <c r="B77" s="3">
        <v>150370</v>
      </c>
      <c r="C77" s="1" t="s">
        <v>61</v>
      </c>
      <c r="D77" s="10" t="s">
        <v>95</v>
      </c>
      <c r="E77" s="12">
        <v>15.755459495873801</v>
      </c>
      <c r="F77" s="13">
        <v>12.387636425227671</v>
      </c>
      <c r="G77" s="2">
        <v>1.7421602787456445</v>
      </c>
      <c r="H77" s="14">
        <v>4.2192336105654444</v>
      </c>
      <c r="I77" s="9">
        <f t="shared" si="4"/>
        <v>19.397460290289708</v>
      </c>
      <c r="J77" s="9">
        <f t="shared" si="5"/>
        <v>41.70288778729082</v>
      </c>
      <c r="K77" s="9">
        <f t="shared" si="6"/>
        <v>17.571437083309746</v>
      </c>
      <c r="L77" s="14">
        <v>0.1</v>
      </c>
      <c r="M77" s="9">
        <f t="shared" si="8"/>
        <v>19.397460290289708</v>
      </c>
      <c r="N77" s="9">
        <f t="shared" si="9"/>
        <v>29.637162435300283</v>
      </c>
      <c r="O77" s="9">
        <f t="shared" si="10"/>
        <v>0.1</v>
      </c>
      <c r="P77" s="9">
        <f t="shared" si="11"/>
        <v>16.378207575196665</v>
      </c>
    </row>
    <row r="78" spans="1:16" x14ac:dyDescent="0.2">
      <c r="A78" s="3">
        <v>1503754</v>
      </c>
      <c r="B78" s="3">
        <v>150375</v>
      </c>
      <c r="C78" s="1" t="s">
        <v>46</v>
      </c>
      <c r="D78" s="10" t="s">
        <v>96</v>
      </c>
      <c r="E78" s="12">
        <v>15.083279099476945</v>
      </c>
      <c r="F78" s="13">
        <v>17.000178264359263</v>
      </c>
      <c r="G78" s="2">
        <v>21.815889029003781</v>
      </c>
      <c r="H78" s="14">
        <v>1.7601064938382827</v>
      </c>
      <c r="I78" s="9">
        <f t="shared" si="4"/>
        <v>17.146904611711435</v>
      </c>
      <c r="J78" s="9">
        <f t="shared" si="5"/>
        <v>96.41721295265188</v>
      </c>
      <c r="K78" s="9">
        <v>99</v>
      </c>
      <c r="L78" s="14">
        <f t="shared" si="7"/>
        <v>10.055182287842596</v>
      </c>
      <c r="M78" s="9">
        <f t="shared" si="8"/>
        <v>17.146904611711435</v>
      </c>
      <c r="N78" s="9">
        <f t="shared" si="9"/>
        <v>97.70860647632594</v>
      </c>
      <c r="O78" s="9">
        <f t="shared" si="10"/>
        <v>10.055182287842596</v>
      </c>
      <c r="P78" s="9">
        <f t="shared" si="11"/>
        <v>41.636897791959989</v>
      </c>
    </row>
    <row r="79" spans="1:16" x14ac:dyDescent="0.2">
      <c r="A79" s="3">
        <v>1503804</v>
      </c>
      <c r="B79" s="3">
        <v>150380</v>
      </c>
      <c r="C79" s="1" t="s">
        <v>61</v>
      </c>
      <c r="D79" s="10" t="s">
        <v>97</v>
      </c>
      <c r="E79" s="12">
        <v>10.173918072607696</v>
      </c>
      <c r="F79" s="13">
        <v>12.927414900351534</v>
      </c>
      <c r="G79" s="2">
        <v>3.1446540880503147</v>
      </c>
      <c r="H79" s="14">
        <v>0.89843768819441072</v>
      </c>
      <c r="I79" s="9">
        <f t="shared" si="4"/>
        <v>0.70966485221056752</v>
      </c>
      <c r="J79" s="9">
        <f t="shared" si="5"/>
        <v>48.10578147047314</v>
      </c>
      <c r="K79" s="9">
        <f t="shared" si="6"/>
        <v>25.001073334129938</v>
      </c>
      <c r="L79" s="14">
        <f t="shared" si="7"/>
        <v>54.088110933472223</v>
      </c>
      <c r="M79" s="9">
        <f t="shared" si="8"/>
        <v>0.70966485221056752</v>
      </c>
      <c r="N79" s="9">
        <f t="shared" si="9"/>
        <v>36.553427402301537</v>
      </c>
      <c r="O79" s="9">
        <f t="shared" si="10"/>
        <v>54.088110933472223</v>
      </c>
      <c r="P79" s="9">
        <f t="shared" si="11"/>
        <v>30.450401062661442</v>
      </c>
    </row>
    <row r="80" spans="1:16" x14ac:dyDescent="0.2">
      <c r="A80" s="3">
        <v>1503903</v>
      </c>
      <c r="B80" s="3">
        <v>150390</v>
      </c>
      <c r="C80" s="1" t="s">
        <v>34</v>
      </c>
      <c r="D80" s="10" t="s">
        <v>98</v>
      </c>
      <c r="E80" s="12">
        <v>24.211670919430965</v>
      </c>
      <c r="F80" s="13">
        <v>18.805857623660625</v>
      </c>
      <c r="G80" s="2">
        <v>11.916202191043629</v>
      </c>
      <c r="H80" s="14">
        <v>0.92251015991005203</v>
      </c>
      <c r="I80" s="9">
        <f t="shared" si="4"/>
        <v>47.710060212214565</v>
      </c>
      <c r="J80" s="9">
        <v>80</v>
      </c>
      <c r="K80" s="9">
        <f t="shared" si="6"/>
        <v>71.467882192360818</v>
      </c>
      <c r="L80" s="14">
        <f t="shared" si="7"/>
        <v>52.857961457901148</v>
      </c>
      <c r="M80" s="9">
        <f t="shared" si="8"/>
        <v>47.710060212214565</v>
      </c>
      <c r="N80" s="9">
        <f t="shared" si="9"/>
        <v>75.733941096180416</v>
      </c>
      <c r="O80" s="9">
        <f t="shared" si="10"/>
        <v>52.857961457901148</v>
      </c>
      <c r="P80" s="9">
        <f t="shared" si="11"/>
        <v>58.767320922098712</v>
      </c>
    </row>
    <row r="81" spans="1:16" x14ac:dyDescent="0.2">
      <c r="A81" s="3">
        <v>1504000</v>
      </c>
      <c r="B81" s="3">
        <v>150400</v>
      </c>
      <c r="C81" s="1" t="s">
        <v>25</v>
      </c>
      <c r="D81" s="10" t="s">
        <v>99</v>
      </c>
      <c r="E81" s="12">
        <v>16.98177092124363</v>
      </c>
      <c r="F81" s="13">
        <v>12.619858858292728</v>
      </c>
      <c r="G81" s="2">
        <v>4.1493775933609953</v>
      </c>
      <c r="H81" s="14">
        <v>0.13831258644536654</v>
      </c>
      <c r="I81" s="9">
        <f t="shared" si="4"/>
        <v>23.503325556318757</v>
      </c>
      <c r="J81" s="9">
        <f t="shared" si="5"/>
        <v>44.457528104180611</v>
      </c>
      <c r="K81" s="9">
        <f t="shared" si="6"/>
        <v>30.323542586816508</v>
      </c>
      <c r="L81" s="14">
        <f t="shared" si="7"/>
        <v>92.931961549669438</v>
      </c>
      <c r="M81" s="9">
        <f t="shared" si="8"/>
        <v>23.503325556318757</v>
      </c>
      <c r="N81" s="9">
        <f t="shared" si="9"/>
        <v>37.390535345498563</v>
      </c>
      <c r="O81" s="9">
        <f t="shared" si="10"/>
        <v>92.931961549669438</v>
      </c>
      <c r="P81" s="9">
        <f t="shared" si="11"/>
        <v>51.275274150495591</v>
      </c>
    </row>
    <row r="82" spans="1:16" x14ac:dyDescent="0.2">
      <c r="A82" s="3">
        <v>1504059</v>
      </c>
      <c r="B82" s="3">
        <v>150405</v>
      </c>
      <c r="C82" s="1" t="s">
        <v>27</v>
      </c>
      <c r="D82" s="10" t="s">
        <v>100</v>
      </c>
      <c r="E82" s="12">
        <v>11.198492875711606</v>
      </c>
      <c r="F82" s="13">
        <v>12.6710968400275</v>
      </c>
      <c r="G82" s="2">
        <v>4.5952782462057336</v>
      </c>
      <c r="H82" s="14">
        <v>0.12647137929943361</v>
      </c>
      <c r="I82" s="9">
        <f t="shared" si="4"/>
        <v>4.1400871817132234</v>
      </c>
      <c r="J82" s="9">
        <f t="shared" si="5"/>
        <v>45.065316974445025</v>
      </c>
      <c r="K82" s="9">
        <f t="shared" si="6"/>
        <v>32.685677544319184</v>
      </c>
      <c r="L82" s="14">
        <f t="shared" si="7"/>
        <v>93.537069946213236</v>
      </c>
      <c r="M82" s="9">
        <f t="shared" si="8"/>
        <v>4.1400871817132234</v>
      </c>
      <c r="N82" s="9">
        <f t="shared" si="9"/>
        <v>38.875497259382101</v>
      </c>
      <c r="O82" s="9">
        <f t="shared" si="10"/>
        <v>93.537069946213236</v>
      </c>
      <c r="P82" s="9">
        <f t="shared" si="11"/>
        <v>45.517551462436188</v>
      </c>
    </row>
    <row r="83" spans="1:16" x14ac:dyDescent="0.2">
      <c r="A83" s="3">
        <v>1504109</v>
      </c>
      <c r="B83" s="3">
        <v>150410</v>
      </c>
      <c r="C83" s="1" t="s">
        <v>71</v>
      </c>
      <c r="D83" s="10" t="s">
        <v>101</v>
      </c>
      <c r="E83" s="12">
        <v>11.448243777622704</v>
      </c>
      <c r="F83" s="13">
        <v>12.93904139610358</v>
      </c>
      <c r="G83" s="2">
        <v>2.1428571428571428</v>
      </c>
      <c r="H83" s="14">
        <v>0.71211937401431513</v>
      </c>
      <c r="I83" s="9">
        <f t="shared" si="4"/>
        <v>4.9762887632217305</v>
      </c>
      <c r="J83" s="9">
        <f t="shared" si="5"/>
        <v>48.243695855056991</v>
      </c>
      <c r="K83" s="9">
        <f t="shared" si="6"/>
        <v>19.694107377782359</v>
      </c>
      <c r="L83" s="14">
        <f t="shared" si="7"/>
        <v>63.609334145835952</v>
      </c>
      <c r="M83" s="9">
        <f t="shared" si="8"/>
        <v>4.9762887632217305</v>
      </c>
      <c r="N83" s="9">
        <f t="shared" si="9"/>
        <v>33.968901616419672</v>
      </c>
      <c r="O83" s="9">
        <f t="shared" si="10"/>
        <v>63.609334145835952</v>
      </c>
      <c r="P83" s="9">
        <f t="shared" si="11"/>
        <v>34.184841508492447</v>
      </c>
    </row>
    <row r="84" spans="1:16" x14ac:dyDescent="0.2">
      <c r="A84" s="3">
        <v>1504208</v>
      </c>
      <c r="B84" s="3">
        <v>150420</v>
      </c>
      <c r="C84" s="1" t="s">
        <v>55</v>
      </c>
      <c r="D84" s="10" t="s">
        <v>102</v>
      </c>
      <c r="E84" s="12">
        <v>47.010209828132822</v>
      </c>
      <c r="F84" s="13">
        <v>15.070304754694432</v>
      </c>
      <c r="G84" s="2">
        <v>0.95591175080870872</v>
      </c>
      <c r="H84" s="14">
        <v>0.26532811788978367</v>
      </c>
      <c r="I84" s="9">
        <v>99</v>
      </c>
      <c r="J84" s="9">
        <f t="shared" ref="J84:J147" si="12">(F84-$F$2)/($F$1-$F$2)*100</f>
        <v>73.52490532304823</v>
      </c>
      <c r="K84" s="9">
        <f t="shared" ref="K84:K147" si="13">(G84-$G$2)/($G$1-$G$2)*100</f>
        <v>13.406327386169339</v>
      </c>
      <c r="L84" s="14">
        <f t="shared" ref="L84:L147" si="14">(H84-$H$1)/($H$2-$H$1)*100</f>
        <v>86.441224277592426</v>
      </c>
      <c r="M84" s="9">
        <f t="shared" si="8"/>
        <v>99</v>
      </c>
      <c r="N84" s="9">
        <f t="shared" si="9"/>
        <v>43.465616354608784</v>
      </c>
      <c r="O84" s="9">
        <f t="shared" si="10"/>
        <v>86.441224277592426</v>
      </c>
      <c r="P84" s="9">
        <f t="shared" si="11"/>
        <v>76.302280210733741</v>
      </c>
    </row>
    <row r="85" spans="1:16" x14ac:dyDescent="0.2">
      <c r="A85" s="3">
        <v>1504307</v>
      </c>
      <c r="B85" s="3">
        <v>150430</v>
      </c>
      <c r="C85" s="1" t="s">
        <v>71</v>
      </c>
      <c r="D85" s="10" t="s">
        <v>103</v>
      </c>
      <c r="E85" s="12">
        <v>9.8107852092425318</v>
      </c>
      <c r="F85" s="13">
        <v>11.797122109419204</v>
      </c>
      <c r="G85" s="2">
        <v>2.8764805414551606</v>
      </c>
      <c r="H85" s="14">
        <v>0.56401579244218836</v>
      </c>
      <c r="I85" s="9">
        <v>0.1</v>
      </c>
      <c r="J85" s="9">
        <f t="shared" si="12"/>
        <v>34.698161669504948</v>
      </c>
      <c r="K85" s="9">
        <f t="shared" si="13"/>
        <v>23.580438255332563</v>
      </c>
      <c r="L85" s="14">
        <f t="shared" si="14"/>
        <v>71.177711226232375</v>
      </c>
      <c r="M85" s="9">
        <f t="shared" si="8"/>
        <v>0.1</v>
      </c>
      <c r="N85" s="9">
        <f t="shared" si="9"/>
        <v>29.139299962418754</v>
      </c>
      <c r="O85" s="9">
        <f t="shared" si="10"/>
        <v>71.177711226232375</v>
      </c>
      <c r="P85" s="9">
        <f t="shared" si="11"/>
        <v>33.47233706288371</v>
      </c>
    </row>
    <row r="86" spans="1:16" x14ac:dyDescent="0.2">
      <c r="A86" s="3">
        <v>1504406</v>
      </c>
      <c r="B86" s="3">
        <v>150440</v>
      </c>
      <c r="C86" s="1" t="s">
        <v>71</v>
      </c>
      <c r="D86" s="10" t="s">
        <v>104</v>
      </c>
      <c r="E86" s="12">
        <v>9.2307180618282398</v>
      </c>
      <c r="F86" s="13">
        <v>10.920921619873353</v>
      </c>
      <c r="G86" s="2">
        <v>0.59276822762299941</v>
      </c>
      <c r="H86" s="14">
        <v>5.9269974154594118E-2</v>
      </c>
      <c r="I86" s="9">
        <v>0.1</v>
      </c>
      <c r="J86" s="9">
        <f t="shared" si="12"/>
        <v>24.304604241289599</v>
      </c>
      <c r="K86" s="9">
        <f t="shared" si="13"/>
        <v>11.48259391496868</v>
      </c>
      <c r="L86" s="14">
        <f t="shared" si="14"/>
        <v>96.971190641133404</v>
      </c>
      <c r="M86" s="9">
        <f t="shared" si="8"/>
        <v>0.1</v>
      </c>
      <c r="N86" s="9">
        <f t="shared" si="9"/>
        <v>17.893599078129139</v>
      </c>
      <c r="O86" s="9">
        <f t="shared" si="10"/>
        <v>96.971190641133404</v>
      </c>
      <c r="P86" s="9">
        <f t="shared" si="11"/>
        <v>38.321596573087511</v>
      </c>
    </row>
    <row r="87" spans="1:16" x14ac:dyDescent="0.2">
      <c r="A87" s="3">
        <v>1504422</v>
      </c>
      <c r="B87" s="3">
        <v>150442</v>
      </c>
      <c r="C87" s="1" t="s">
        <v>40</v>
      </c>
      <c r="D87" s="10" t="s">
        <v>105</v>
      </c>
      <c r="E87" s="12">
        <v>18.986105793302507</v>
      </c>
      <c r="F87" s="13">
        <v>13.962885057501079</v>
      </c>
      <c r="G87" s="2">
        <v>3.5531051382188532</v>
      </c>
      <c r="H87" s="14">
        <v>3.0630131441991379E-2</v>
      </c>
      <c r="I87" s="9">
        <f t="shared" ref="I87:I147" si="15">(E87-$E$2)/($E$1-$E$2)*100</f>
        <v>30.214124104245084</v>
      </c>
      <c r="J87" s="9">
        <f t="shared" si="12"/>
        <v>60.38860791481261</v>
      </c>
      <c r="K87" s="9">
        <f t="shared" si="13"/>
        <v>27.164821016212233</v>
      </c>
      <c r="L87" s="14">
        <f t="shared" si="14"/>
        <v>98.43474153484803</v>
      </c>
      <c r="M87" s="9">
        <f t="shared" si="8"/>
        <v>30.214124104245084</v>
      </c>
      <c r="N87" s="9">
        <f t="shared" si="9"/>
        <v>43.77671446551242</v>
      </c>
      <c r="O87" s="9">
        <f t="shared" si="10"/>
        <v>98.43474153484803</v>
      </c>
      <c r="P87" s="9">
        <f t="shared" si="11"/>
        <v>57.475193368201843</v>
      </c>
    </row>
    <row r="88" spans="1:16" x14ac:dyDescent="0.2">
      <c r="A88" s="3">
        <v>1504455</v>
      </c>
      <c r="B88" s="3">
        <v>150445</v>
      </c>
      <c r="C88" s="1" t="s">
        <v>37</v>
      </c>
      <c r="D88" s="10" t="s">
        <v>106</v>
      </c>
      <c r="E88" s="12">
        <v>31.655856802794695</v>
      </c>
      <c r="F88" s="13">
        <v>14.491541574687442</v>
      </c>
      <c r="G88" s="2">
        <v>5.0772626931567331</v>
      </c>
      <c r="H88" s="14">
        <v>3.3844703692872726</v>
      </c>
      <c r="I88" s="9">
        <f t="shared" si="15"/>
        <v>72.634254523744531</v>
      </c>
      <c r="J88" s="9">
        <f t="shared" si="12"/>
        <v>66.659572079674831</v>
      </c>
      <c r="K88" s="9">
        <f t="shared" si="13"/>
        <v>35.238964479092928</v>
      </c>
      <c r="L88" s="14">
        <v>0.1</v>
      </c>
      <c r="M88" s="9">
        <f t="shared" si="8"/>
        <v>72.634254523744531</v>
      </c>
      <c r="N88" s="9">
        <f t="shared" si="9"/>
        <v>50.94926827938388</v>
      </c>
      <c r="O88" s="9">
        <f t="shared" si="10"/>
        <v>0.1</v>
      </c>
      <c r="P88" s="9">
        <f t="shared" si="11"/>
        <v>41.227840934376133</v>
      </c>
    </row>
    <row r="89" spans="1:16" x14ac:dyDescent="0.2">
      <c r="A89" s="3">
        <v>1504505</v>
      </c>
      <c r="B89" s="3">
        <v>150450</v>
      </c>
      <c r="C89" s="1" t="s">
        <v>30</v>
      </c>
      <c r="D89" s="10" t="s">
        <v>107</v>
      </c>
      <c r="E89" s="12">
        <v>7.7114967462039044</v>
      </c>
      <c r="F89" s="13">
        <v>18.578950566388752</v>
      </c>
      <c r="G89" s="2">
        <v>1.0515247108307046</v>
      </c>
      <c r="H89" s="14">
        <v>0</v>
      </c>
      <c r="I89" s="9">
        <v>0.1</v>
      </c>
      <c r="J89" s="9">
        <v>80</v>
      </c>
      <c r="K89" s="9">
        <f t="shared" si="13"/>
        <v>13.912831949052102</v>
      </c>
      <c r="L89" s="14">
        <f t="shared" si="14"/>
        <v>100</v>
      </c>
      <c r="M89" s="9">
        <f t="shared" si="8"/>
        <v>0.1</v>
      </c>
      <c r="N89" s="9">
        <f t="shared" si="9"/>
        <v>46.956415974526053</v>
      </c>
      <c r="O89" s="9">
        <f t="shared" si="10"/>
        <v>100</v>
      </c>
      <c r="P89" s="9">
        <f t="shared" si="11"/>
        <v>49.01880532484202</v>
      </c>
    </row>
    <row r="90" spans="1:16" x14ac:dyDescent="0.2">
      <c r="A90" s="3">
        <v>1504604</v>
      </c>
      <c r="B90" s="3">
        <v>150460</v>
      </c>
      <c r="C90" s="1" t="s">
        <v>25</v>
      </c>
      <c r="D90" s="10" t="s">
        <v>108</v>
      </c>
      <c r="E90" s="12">
        <v>14.164301156123695</v>
      </c>
      <c r="F90" s="13">
        <v>14.053213414189317</v>
      </c>
      <c r="G90" s="2">
        <v>3.3119658119658122</v>
      </c>
      <c r="H90" s="14">
        <v>0</v>
      </c>
      <c r="I90" s="9">
        <f t="shared" si="15"/>
        <v>14.070035604539784</v>
      </c>
      <c r="J90" s="9">
        <f t="shared" si="12"/>
        <v>61.460089811749377</v>
      </c>
      <c r="K90" s="9">
        <f t="shared" si="13"/>
        <v>25.887398279696782</v>
      </c>
      <c r="L90" s="14">
        <f t="shared" si="14"/>
        <v>100</v>
      </c>
      <c r="M90" s="9">
        <f t="shared" si="8"/>
        <v>14.070035604539784</v>
      </c>
      <c r="N90" s="9">
        <f t="shared" si="9"/>
        <v>43.673744045723083</v>
      </c>
      <c r="O90" s="9">
        <f t="shared" si="10"/>
        <v>100</v>
      </c>
      <c r="P90" s="9">
        <f t="shared" si="11"/>
        <v>52.581259883420955</v>
      </c>
    </row>
    <row r="91" spans="1:16" x14ac:dyDescent="0.2">
      <c r="A91" s="3">
        <v>1504703</v>
      </c>
      <c r="B91" s="3">
        <v>150470</v>
      </c>
      <c r="C91" s="1" t="s">
        <v>25</v>
      </c>
      <c r="D91" s="10" t="s">
        <v>109</v>
      </c>
      <c r="E91" s="12">
        <v>16.00551922232377</v>
      </c>
      <c r="F91" s="13">
        <v>10.498788678719148</v>
      </c>
      <c r="G91" s="2">
        <v>3.4650683648623337</v>
      </c>
      <c r="H91" s="14">
        <v>0.12174476607512219</v>
      </c>
      <c r="I91" s="9">
        <f t="shared" si="15"/>
        <v>20.234695860327733</v>
      </c>
      <c r="J91" s="9">
        <f t="shared" si="12"/>
        <v>19.297230907702705</v>
      </c>
      <c r="K91" s="9">
        <f t="shared" si="13"/>
        <v>26.698450898643504</v>
      </c>
      <c r="L91" s="14">
        <f t="shared" si="14"/>
        <v>93.77860894760029</v>
      </c>
      <c r="M91" s="9">
        <f t="shared" si="8"/>
        <v>20.234695860327733</v>
      </c>
      <c r="N91" s="9">
        <f t="shared" si="9"/>
        <v>22.997840903173106</v>
      </c>
      <c r="O91" s="9">
        <f t="shared" si="10"/>
        <v>93.77860894760029</v>
      </c>
      <c r="P91" s="9">
        <f t="shared" si="11"/>
        <v>45.670381903700381</v>
      </c>
    </row>
    <row r="92" spans="1:16" x14ac:dyDescent="0.2">
      <c r="A92" s="3">
        <v>1504752</v>
      </c>
      <c r="B92" s="3">
        <v>150475</v>
      </c>
      <c r="C92" s="1" t="s">
        <v>34</v>
      </c>
      <c r="D92" s="10" t="s">
        <v>110</v>
      </c>
      <c r="E92" s="12">
        <v>17.727797567866354</v>
      </c>
      <c r="F92" s="13">
        <v>12.40958875978875</v>
      </c>
      <c r="G92" s="2">
        <v>4.7752808988764039</v>
      </c>
      <c r="H92" s="14">
        <v>0.6553224932965247</v>
      </c>
      <c r="I92" s="9">
        <f t="shared" si="15"/>
        <v>26.001128995585095</v>
      </c>
      <c r="J92" s="9">
        <f t="shared" si="12"/>
        <v>41.96328806401543</v>
      </c>
      <c r="K92" s="9">
        <f t="shared" si="13"/>
        <v>33.639232008982987</v>
      </c>
      <c r="L92" s="14">
        <f t="shared" si="14"/>
        <v>66.511763686698814</v>
      </c>
      <c r="M92" s="9">
        <f t="shared" si="8"/>
        <v>26.001128995585095</v>
      </c>
      <c r="N92" s="9">
        <f t="shared" si="9"/>
        <v>37.801260036499208</v>
      </c>
      <c r="O92" s="9">
        <f t="shared" si="10"/>
        <v>66.511763686698814</v>
      </c>
      <c r="P92" s="9">
        <f t="shared" si="11"/>
        <v>43.438050906261047</v>
      </c>
    </row>
    <row r="93" spans="1:16" x14ac:dyDescent="0.2">
      <c r="A93" s="3">
        <v>1504802</v>
      </c>
      <c r="B93" s="3">
        <v>150480</v>
      </c>
      <c r="C93" s="1" t="s">
        <v>34</v>
      </c>
      <c r="D93" s="10" t="s">
        <v>111</v>
      </c>
      <c r="E93" s="12">
        <v>13.850640772701539</v>
      </c>
      <c r="F93" s="13">
        <v>12.020480993781364</v>
      </c>
      <c r="G93" s="2">
        <v>1.021355617455896</v>
      </c>
      <c r="H93" s="14">
        <v>0.24759896330042833</v>
      </c>
      <c r="I93" s="9">
        <f t="shared" si="15"/>
        <v>13.019855978892084</v>
      </c>
      <c r="J93" s="9">
        <f t="shared" si="12"/>
        <v>37.347661891678399</v>
      </c>
      <c r="K93" s="9">
        <f t="shared" si="13"/>
        <v>13.753012783858789</v>
      </c>
      <c r="L93" s="14">
        <f t="shared" si="14"/>
        <v>87.347218081554132</v>
      </c>
      <c r="M93" s="9">
        <f t="shared" si="8"/>
        <v>13.019855978892084</v>
      </c>
      <c r="N93" s="9">
        <f t="shared" si="9"/>
        <v>25.550337337768596</v>
      </c>
      <c r="O93" s="9">
        <f t="shared" si="10"/>
        <v>87.347218081554132</v>
      </c>
      <c r="P93" s="9">
        <f t="shared" si="11"/>
        <v>41.972470466071606</v>
      </c>
    </row>
    <row r="94" spans="1:16" x14ac:dyDescent="0.2">
      <c r="A94" s="3">
        <v>1504901</v>
      </c>
      <c r="B94" s="3">
        <v>150490</v>
      </c>
      <c r="C94" s="1" t="s">
        <v>30</v>
      </c>
      <c r="D94" s="10" t="s">
        <v>112</v>
      </c>
      <c r="E94" s="12">
        <v>8.1720461234139048</v>
      </c>
      <c r="F94" s="13">
        <v>15.261559668034375</v>
      </c>
      <c r="G94" s="2">
        <v>-1.0493179433368309</v>
      </c>
      <c r="H94" s="14">
        <v>0.20984176599835497</v>
      </c>
      <c r="I94" s="9">
        <v>0.1</v>
      </c>
      <c r="J94" s="9">
        <f t="shared" si="12"/>
        <v>75.7935857779717</v>
      </c>
      <c r="K94" s="9">
        <f t="shared" si="13"/>
        <v>2.7837298901910859</v>
      </c>
      <c r="L94" s="14">
        <f t="shared" si="14"/>
        <v>89.276683281839325</v>
      </c>
      <c r="M94" s="9">
        <f t="shared" si="8"/>
        <v>0.1</v>
      </c>
      <c r="N94" s="9">
        <f t="shared" si="9"/>
        <v>39.288657834081391</v>
      </c>
      <c r="O94" s="9">
        <f t="shared" si="10"/>
        <v>89.276683281839325</v>
      </c>
      <c r="P94" s="9">
        <f t="shared" si="11"/>
        <v>42.888447038640237</v>
      </c>
    </row>
    <row r="95" spans="1:16" x14ac:dyDescent="0.2">
      <c r="A95" s="3">
        <v>1504950</v>
      </c>
      <c r="B95" s="3">
        <v>150495</v>
      </c>
      <c r="C95" s="1" t="s">
        <v>27</v>
      </c>
      <c r="D95" s="10" t="s">
        <v>113</v>
      </c>
      <c r="E95" s="12">
        <v>16.303824527162043</v>
      </c>
      <c r="F95" s="13">
        <v>14.212530064935283</v>
      </c>
      <c r="G95" s="2">
        <v>3.0857142857142859</v>
      </c>
      <c r="H95" s="14">
        <v>0.2283331161214649</v>
      </c>
      <c r="I95" s="9">
        <f t="shared" si="15"/>
        <v>21.233464496474376</v>
      </c>
      <c r="J95" s="9">
        <f t="shared" si="12"/>
        <v>63.349916145511628</v>
      </c>
      <c r="K95" s="9">
        <f t="shared" si="13"/>
        <v>24.688842870689225</v>
      </c>
      <c r="L95" s="14">
        <f t="shared" si="14"/>
        <v>88.331739824214864</v>
      </c>
      <c r="M95" s="9">
        <f t="shared" si="8"/>
        <v>21.233464496474376</v>
      </c>
      <c r="N95" s="9">
        <f t="shared" si="9"/>
        <v>44.019379508100428</v>
      </c>
      <c r="O95" s="9">
        <f t="shared" si="10"/>
        <v>88.331739824214864</v>
      </c>
      <c r="P95" s="9">
        <f t="shared" si="11"/>
        <v>51.194861276263225</v>
      </c>
    </row>
    <row r="96" spans="1:16" x14ac:dyDescent="0.2">
      <c r="A96" s="3">
        <v>1504976</v>
      </c>
      <c r="B96" s="3">
        <v>150497</v>
      </c>
      <c r="C96" s="1" t="s">
        <v>61</v>
      </c>
      <c r="D96" s="10" t="s">
        <v>114</v>
      </c>
      <c r="E96" s="12">
        <v>11.31174017736536</v>
      </c>
      <c r="F96" s="13">
        <v>13.235097935220965</v>
      </c>
      <c r="G96" s="2">
        <v>3.512014787430684</v>
      </c>
      <c r="H96" s="14">
        <v>1.1087634002077607</v>
      </c>
      <c r="I96" s="9">
        <f t="shared" si="15"/>
        <v>4.519255272878512</v>
      </c>
      <c r="J96" s="9">
        <f t="shared" si="12"/>
        <v>51.755541235228065</v>
      </c>
      <c r="K96" s="9">
        <f t="shared" si="13"/>
        <v>26.947147071593502</v>
      </c>
      <c r="L96" s="14">
        <f t="shared" si="14"/>
        <v>43.340063645738844</v>
      </c>
      <c r="M96" s="9">
        <f t="shared" si="8"/>
        <v>4.519255272878512</v>
      </c>
      <c r="N96" s="9">
        <f t="shared" si="9"/>
        <v>39.351344153410786</v>
      </c>
      <c r="O96" s="9">
        <f t="shared" si="10"/>
        <v>43.340063645738844</v>
      </c>
      <c r="P96" s="9">
        <f t="shared" si="11"/>
        <v>29.070221024009381</v>
      </c>
    </row>
    <row r="97" spans="1:16" x14ac:dyDescent="0.2">
      <c r="A97" s="3">
        <v>1505007</v>
      </c>
      <c r="B97" s="3">
        <v>150500</v>
      </c>
      <c r="C97" s="1" t="s">
        <v>43</v>
      </c>
      <c r="D97" s="10" t="s">
        <v>115</v>
      </c>
      <c r="E97" s="12">
        <v>9.4267544420299121</v>
      </c>
      <c r="F97" s="13">
        <v>10.346474506506476</v>
      </c>
      <c r="G97" s="2">
        <v>7.2054527750730273</v>
      </c>
      <c r="H97" s="14">
        <v>0</v>
      </c>
      <c r="I97" s="9">
        <v>0.1</v>
      </c>
      <c r="J97" s="9">
        <f t="shared" si="12"/>
        <v>17.490468511525524</v>
      </c>
      <c r="K97" s="9">
        <f t="shared" si="13"/>
        <v>46.512938079789556</v>
      </c>
      <c r="L97" s="14">
        <f t="shared" si="14"/>
        <v>100</v>
      </c>
      <c r="M97" s="9">
        <f t="shared" si="8"/>
        <v>0.1</v>
      </c>
      <c r="N97" s="9">
        <f t="shared" si="9"/>
        <v>32.001703295657542</v>
      </c>
      <c r="O97" s="9">
        <f t="shared" si="10"/>
        <v>100</v>
      </c>
      <c r="P97" s="9">
        <f t="shared" si="11"/>
        <v>44.033901098552519</v>
      </c>
    </row>
    <row r="98" spans="1:16" x14ac:dyDescent="0.2">
      <c r="A98" s="3">
        <v>1505031</v>
      </c>
      <c r="B98" s="3">
        <v>150503</v>
      </c>
      <c r="C98" s="1" t="s">
        <v>46</v>
      </c>
      <c r="D98" s="10" t="s">
        <v>116</v>
      </c>
      <c r="E98" s="12">
        <v>37.701851061352791</v>
      </c>
      <c r="F98" s="13">
        <v>12.343722431593921</v>
      </c>
      <c r="G98" s="2">
        <v>25.45987736603572</v>
      </c>
      <c r="H98" s="14">
        <v>1.9459488255563344</v>
      </c>
      <c r="I98" s="9">
        <f t="shared" si="15"/>
        <v>92.877104187595876</v>
      </c>
      <c r="J98" s="9">
        <f t="shared" si="12"/>
        <v>41.181976625769749</v>
      </c>
      <c r="K98" s="9">
        <v>99</v>
      </c>
      <c r="L98" s="14">
        <f t="shared" si="14"/>
        <v>0.55828269222172788</v>
      </c>
      <c r="M98" s="9">
        <f t="shared" si="8"/>
        <v>92.877104187595876</v>
      </c>
      <c r="N98" s="9">
        <f t="shared" si="9"/>
        <v>70.090988312884875</v>
      </c>
      <c r="O98" s="9">
        <f t="shared" si="10"/>
        <v>0.55828269222172788</v>
      </c>
      <c r="P98" s="9">
        <f t="shared" si="11"/>
        <v>54.508791730900818</v>
      </c>
    </row>
    <row r="99" spans="1:16" x14ac:dyDescent="0.2">
      <c r="A99" s="3">
        <v>1505064</v>
      </c>
      <c r="B99" s="3">
        <v>150506</v>
      </c>
      <c r="C99" s="1" t="s">
        <v>61</v>
      </c>
      <c r="D99" s="10" t="s">
        <v>117</v>
      </c>
      <c r="E99" s="12">
        <v>14.231908062378963</v>
      </c>
      <c r="F99" s="13">
        <v>12.041114807925569</v>
      </c>
      <c r="G99" s="2">
        <v>2.0348179968347275</v>
      </c>
      <c r="H99" s="14">
        <v>1.243438357061146</v>
      </c>
      <c r="I99" s="9">
        <f t="shared" si="15"/>
        <v>14.296393153197112</v>
      </c>
      <c r="J99" s="9">
        <f t="shared" si="12"/>
        <v>37.592421778062473</v>
      </c>
      <c r="K99" s="9">
        <f t="shared" si="13"/>
        <v>19.121775756444396</v>
      </c>
      <c r="L99" s="14">
        <f t="shared" si="14"/>
        <v>36.457915044517115</v>
      </c>
      <c r="M99" s="9">
        <f t="shared" si="8"/>
        <v>14.296393153197112</v>
      </c>
      <c r="N99" s="9">
        <f t="shared" si="9"/>
        <v>28.357098767253433</v>
      </c>
      <c r="O99" s="9">
        <f t="shared" si="10"/>
        <v>36.457915044517115</v>
      </c>
      <c r="P99" s="9">
        <f t="shared" si="11"/>
        <v>26.370468988322557</v>
      </c>
    </row>
    <row r="100" spans="1:16" x14ac:dyDescent="0.2">
      <c r="A100" s="3">
        <v>1505106</v>
      </c>
      <c r="B100" s="3">
        <v>150510</v>
      </c>
      <c r="C100" s="1" t="s">
        <v>34</v>
      </c>
      <c r="D100" s="10" t="s">
        <v>118</v>
      </c>
      <c r="E100" s="12">
        <v>18.408133706858766</v>
      </c>
      <c r="F100" s="13">
        <v>12.973697332987102</v>
      </c>
      <c r="G100" s="2">
        <v>3.8257173219978751</v>
      </c>
      <c r="H100" s="14">
        <v>2.7629933667706355</v>
      </c>
      <c r="I100" s="9">
        <f t="shared" si="15"/>
        <v>28.278991261665539</v>
      </c>
      <c r="J100" s="9">
        <f t="shared" si="12"/>
        <v>48.654787237138045</v>
      </c>
      <c r="K100" s="9">
        <f t="shared" si="13"/>
        <v>28.60896953906671</v>
      </c>
      <c r="L100" s="14">
        <v>0.1</v>
      </c>
      <c r="M100" s="9">
        <f t="shared" si="8"/>
        <v>28.278991261665539</v>
      </c>
      <c r="N100" s="9">
        <f t="shared" si="9"/>
        <v>38.631878388102379</v>
      </c>
      <c r="O100" s="9">
        <f t="shared" si="10"/>
        <v>0.1</v>
      </c>
      <c r="P100" s="9">
        <f t="shared" si="11"/>
        <v>22.336956549922636</v>
      </c>
    </row>
    <row r="101" spans="1:16" x14ac:dyDescent="0.2">
      <c r="A101" s="3">
        <v>1505205</v>
      </c>
      <c r="B101" s="3">
        <v>150520</v>
      </c>
      <c r="C101" s="1" t="s">
        <v>30</v>
      </c>
      <c r="D101" s="10" t="s">
        <v>119</v>
      </c>
      <c r="E101" s="12">
        <v>12.62964860466518</v>
      </c>
      <c r="F101" s="13">
        <v>16.500482769555909</v>
      </c>
      <c r="G101" s="2">
        <v>0.37209302325581395</v>
      </c>
      <c r="H101" s="14">
        <v>0</v>
      </c>
      <c r="I101" s="9">
        <f t="shared" si="15"/>
        <v>8.931800343821978</v>
      </c>
      <c r="J101" s="9">
        <f t="shared" si="12"/>
        <v>90.489786657157467</v>
      </c>
      <c r="K101" s="9">
        <f t="shared" si="13"/>
        <v>10.313578774120073</v>
      </c>
      <c r="L101" s="14">
        <f t="shared" si="14"/>
        <v>100</v>
      </c>
      <c r="M101" s="9">
        <f t="shared" si="8"/>
        <v>8.931800343821978</v>
      </c>
      <c r="N101" s="9">
        <f t="shared" si="9"/>
        <v>50.401682715638771</v>
      </c>
      <c r="O101" s="9">
        <f t="shared" si="10"/>
        <v>100</v>
      </c>
      <c r="P101" s="9">
        <f t="shared" si="11"/>
        <v>53.111161019820251</v>
      </c>
    </row>
    <row r="102" spans="1:16" x14ac:dyDescent="0.2">
      <c r="A102" s="3">
        <v>1505304</v>
      </c>
      <c r="B102" s="3">
        <v>150530</v>
      </c>
      <c r="C102" s="1" t="s">
        <v>34</v>
      </c>
      <c r="D102" s="10" t="s">
        <v>120</v>
      </c>
      <c r="E102" s="12">
        <v>30.413035063600326</v>
      </c>
      <c r="F102" s="13">
        <v>21.442548111880399</v>
      </c>
      <c r="G102" s="2">
        <v>3.3045674594822141</v>
      </c>
      <c r="H102" s="14">
        <v>1.0524064989588149</v>
      </c>
      <c r="I102" s="9">
        <f t="shared" si="15"/>
        <v>68.473110376135324</v>
      </c>
      <c r="J102" s="9">
        <v>80</v>
      </c>
      <c r="K102" s="9">
        <f t="shared" si="13"/>
        <v>25.848205901488896</v>
      </c>
      <c r="L102" s="14">
        <f t="shared" si="14"/>
        <v>46.220009391864934</v>
      </c>
      <c r="M102" s="9">
        <f t="shared" si="8"/>
        <v>68.473110376135324</v>
      </c>
      <c r="N102" s="9">
        <f t="shared" si="9"/>
        <v>52.924102950744448</v>
      </c>
      <c r="O102" s="9">
        <f t="shared" si="10"/>
        <v>46.220009391864934</v>
      </c>
      <c r="P102" s="9">
        <f t="shared" si="11"/>
        <v>55.872407572914902</v>
      </c>
    </row>
    <row r="103" spans="1:16" x14ac:dyDescent="0.2">
      <c r="A103" s="3">
        <v>1505403</v>
      </c>
      <c r="B103" s="3">
        <v>150540</v>
      </c>
      <c r="C103" s="1" t="s">
        <v>27</v>
      </c>
      <c r="D103" s="10" t="s">
        <v>121</v>
      </c>
      <c r="E103" s="12">
        <v>11.097350517174622</v>
      </c>
      <c r="F103" s="13">
        <v>10.908060083446591</v>
      </c>
      <c r="G103" s="2">
        <v>2.1664766248574687</v>
      </c>
      <c r="H103" s="14">
        <v>0</v>
      </c>
      <c r="I103" s="9">
        <f t="shared" si="15"/>
        <v>3.8014481637198769</v>
      </c>
      <c r="J103" s="9">
        <f t="shared" si="12"/>
        <v>24.152039709471183</v>
      </c>
      <c r="K103" s="9">
        <f t="shared" si="13"/>
        <v>19.819230325585043</v>
      </c>
      <c r="L103" s="14">
        <f t="shared" si="14"/>
        <v>100</v>
      </c>
      <c r="M103" s="9">
        <f t="shared" si="8"/>
        <v>3.8014481637198769</v>
      </c>
      <c r="N103" s="9">
        <f t="shared" si="9"/>
        <v>21.985635017528111</v>
      </c>
      <c r="O103" s="9">
        <f t="shared" si="10"/>
        <v>100</v>
      </c>
      <c r="P103" s="9">
        <f t="shared" si="11"/>
        <v>41.929027727082662</v>
      </c>
    </row>
    <row r="104" spans="1:16" x14ac:dyDescent="0.2">
      <c r="A104" s="3">
        <v>1505437</v>
      </c>
      <c r="B104" s="3">
        <v>150543</v>
      </c>
      <c r="C104" s="1" t="s">
        <v>32</v>
      </c>
      <c r="D104" s="10" t="s">
        <v>122</v>
      </c>
      <c r="E104" s="12">
        <v>38.498093464573913</v>
      </c>
      <c r="F104" s="13">
        <v>17.417484918927215</v>
      </c>
      <c r="G104" s="2">
        <v>1.2397858551704706</v>
      </c>
      <c r="H104" s="14">
        <v>0.30992996174910986</v>
      </c>
      <c r="I104" s="9">
        <f t="shared" si="15"/>
        <v>95.54303713015095</v>
      </c>
      <c r="J104" s="9">
        <v>80</v>
      </c>
      <c r="K104" s="9">
        <f t="shared" si="13"/>
        <v>14.910135333443561</v>
      </c>
      <c r="L104" s="14">
        <f t="shared" si="14"/>
        <v>84.161984510227654</v>
      </c>
      <c r="M104" s="9">
        <f t="shared" si="8"/>
        <v>95.54303713015095</v>
      </c>
      <c r="N104" s="9">
        <f t="shared" si="9"/>
        <v>47.455067666721781</v>
      </c>
      <c r="O104" s="9">
        <f t="shared" si="10"/>
        <v>84.161984510227654</v>
      </c>
      <c r="P104" s="9">
        <f t="shared" si="11"/>
        <v>75.720029769033459</v>
      </c>
    </row>
    <row r="105" spans="1:16" x14ac:dyDescent="0.2">
      <c r="A105" s="3">
        <v>1505486</v>
      </c>
      <c r="B105" s="3">
        <v>150548</v>
      </c>
      <c r="C105" s="1" t="s">
        <v>37</v>
      </c>
      <c r="D105" s="10" t="s">
        <v>123</v>
      </c>
      <c r="E105" s="12">
        <v>17.66656485440847</v>
      </c>
      <c r="F105" s="13">
        <v>13.6194272603675</v>
      </c>
      <c r="G105" s="2">
        <v>3.6029911624745075</v>
      </c>
      <c r="H105" s="14">
        <v>0.54379937738052975</v>
      </c>
      <c r="I105" s="9">
        <f t="shared" si="15"/>
        <v>25.796113152031641</v>
      </c>
      <c r="J105" s="9">
        <f t="shared" si="12"/>
        <v>56.314485175476477</v>
      </c>
      <c r="K105" s="9">
        <f t="shared" si="13"/>
        <v>27.429089572522553</v>
      </c>
      <c r="L105" s="14">
        <f t="shared" si="14"/>
        <v>72.210808810884117</v>
      </c>
      <c r="M105" s="9">
        <f t="shared" si="8"/>
        <v>25.796113152031641</v>
      </c>
      <c r="N105" s="9">
        <f t="shared" si="9"/>
        <v>41.871787373999517</v>
      </c>
      <c r="O105" s="9">
        <f t="shared" si="10"/>
        <v>72.210808810884117</v>
      </c>
      <c r="P105" s="9">
        <f t="shared" si="11"/>
        <v>46.626236445638426</v>
      </c>
    </row>
    <row r="106" spans="1:16" x14ac:dyDescent="0.2">
      <c r="A106" s="3">
        <v>1505494</v>
      </c>
      <c r="B106" s="3">
        <v>150549</v>
      </c>
      <c r="C106" s="1" t="s">
        <v>55</v>
      </c>
      <c r="D106" s="10" t="s">
        <v>124</v>
      </c>
      <c r="E106" s="12">
        <v>13.038811881188119</v>
      </c>
      <c r="F106" s="13">
        <v>12.541655929061136</v>
      </c>
      <c r="G106" s="2">
        <v>9.4142259414225933</v>
      </c>
      <c r="H106" s="14">
        <v>2.3012552301255229</v>
      </c>
      <c r="I106" s="9">
        <f t="shared" si="15"/>
        <v>10.301737254181864</v>
      </c>
      <c r="J106" s="9">
        <f t="shared" si="12"/>
        <v>43.52987895798519</v>
      </c>
      <c r="K106" s="9">
        <f t="shared" si="13"/>
        <v>58.213796278005482</v>
      </c>
      <c r="L106" s="14">
        <v>0.1</v>
      </c>
      <c r="M106" s="9">
        <f t="shared" si="8"/>
        <v>10.301737254181864</v>
      </c>
      <c r="N106" s="9">
        <f t="shared" si="9"/>
        <v>50.87183761799534</v>
      </c>
      <c r="O106" s="9">
        <f t="shared" si="10"/>
        <v>0.1</v>
      </c>
      <c r="P106" s="9">
        <f t="shared" si="11"/>
        <v>20.424524957392403</v>
      </c>
    </row>
    <row r="107" spans="1:16" x14ac:dyDescent="0.2">
      <c r="A107" s="3">
        <v>1505502</v>
      </c>
      <c r="B107" s="3">
        <v>150550</v>
      </c>
      <c r="C107" s="1" t="s">
        <v>27</v>
      </c>
      <c r="D107" s="10" t="s">
        <v>125</v>
      </c>
      <c r="E107" s="12">
        <v>36.952537163970369</v>
      </c>
      <c r="F107" s="13">
        <v>14.157742192468522</v>
      </c>
      <c r="G107" s="2">
        <v>10.069957631293724</v>
      </c>
      <c r="H107" s="14">
        <v>0.37441729156130449</v>
      </c>
      <c r="I107" s="9">
        <f t="shared" si="15"/>
        <v>90.368294564716038</v>
      </c>
      <c r="J107" s="9">
        <f t="shared" si="12"/>
        <v>62.700018199040301</v>
      </c>
      <c r="K107" s="9">
        <f t="shared" si="13"/>
        <v>61.687499977484549</v>
      </c>
      <c r="L107" s="14">
        <f t="shared" si="14"/>
        <v>80.866558270390982</v>
      </c>
      <c r="M107" s="9">
        <f t="shared" si="8"/>
        <v>90.368294564716038</v>
      </c>
      <c r="N107" s="9">
        <f t="shared" si="9"/>
        <v>62.193759088262425</v>
      </c>
      <c r="O107" s="9">
        <f t="shared" si="10"/>
        <v>80.866558270390982</v>
      </c>
      <c r="P107" s="9">
        <f t="shared" si="11"/>
        <v>77.809537307789824</v>
      </c>
    </row>
    <row r="108" spans="1:16" x14ac:dyDescent="0.2">
      <c r="A108" s="3">
        <v>1505536</v>
      </c>
      <c r="B108" s="3">
        <v>150553</v>
      </c>
      <c r="C108" s="1" t="s">
        <v>55</v>
      </c>
      <c r="D108" s="10" t="s">
        <v>126</v>
      </c>
      <c r="E108" s="12">
        <v>227.44971136310659</v>
      </c>
      <c r="F108" s="13">
        <v>18.024216276023807</v>
      </c>
      <c r="G108" s="2">
        <v>-1.5599423590805435</v>
      </c>
      <c r="H108" s="14">
        <v>0.57081255022541044</v>
      </c>
      <c r="I108" s="9">
        <v>99</v>
      </c>
      <c r="J108" s="9">
        <v>80</v>
      </c>
      <c r="K108" s="9">
        <f t="shared" si="13"/>
        <v>7.8724246248715019E-2</v>
      </c>
      <c r="L108" s="14">
        <f t="shared" si="14"/>
        <v>70.830383867356232</v>
      </c>
      <c r="M108" s="9">
        <f t="shared" si="8"/>
        <v>99</v>
      </c>
      <c r="N108" s="9">
        <f t="shared" si="9"/>
        <v>40.039362123124356</v>
      </c>
      <c r="O108" s="9">
        <f t="shared" si="10"/>
        <v>70.830383867356232</v>
      </c>
      <c r="P108" s="9">
        <f t="shared" si="11"/>
        <v>69.95658199682687</v>
      </c>
    </row>
    <row r="109" spans="1:16" x14ac:dyDescent="0.2">
      <c r="A109" s="3">
        <v>1505551</v>
      </c>
      <c r="B109" s="3">
        <v>150555</v>
      </c>
      <c r="C109" s="1" t="s">
        <v>32</v>
      </c>
      <c r="D109" s="10" t="s">
        <v>127</v>
      </c>
      <c r="E109" s="12">
        <v>21.515265030904665</v>
      </c>
      <c r="F109" s="13">
        <v>12.71704870336108</v>
      </c>
      <c r="G109" s="2">
        <v>3.0495552731893265</v>
      </c>
      <c r="H109" s="14">
        <v>0.50792481133751344</v>
      </c>
      <c r="I109" s="9">
        <f t="shared" si="15"/>
        <v>38.682109357497936</v>
      </c>
      <c r="J109" s="9">
        <f t="shared" si="12"/>
        <v>45.610401502688795</v>
      </c>
      <c r="K109" s="9">
        <f t="shared" si="13"/>
        <v>24.497292427851619</v>
      </c>
      <c r="L109" s="14">
        <f t="shared" si="14"/>
        <v>74.044067942952481</v>
      </c>
      <c r="M109" s="9">
        <f t="shared" si="8"/>
        <v>38.682109357497936</v>
      </c>
      <c r="N109" s="9">
        <f t="shared" si="9"/>
        <v>35.05384696527021</v>
      </c>
      <c r="O109" s="9">
        <f t="shared" si="10"/>
        <v>74.044067942952481</v>
      </c>
      <c r="P109" s="9">
        <f t="shared" si="11"/>
        <v>49.260008088573535</v>
      </c>
    </row>
    <row r="110" spans="1:16" x14ac:dyDescent="0.2">
      <c r="A110" s="3">
        <v>1505601</v>
      </c>
      <c r="B110" s="3">
        <v>150560</v>
      </c>
      <c r="C110" s="1" t="s">
        <v>43</v>
      </c>
      <c r="D110" s="10" t="s">
        <v>128</v>
      </c>
      <c r="E110" s="12">
        <v>8.9469322117763479</v>
      </c>
      <c r="F110" s="13">
        <v>9.6659193425071024</v>
      </c>
      <c r="G110" s="2">
        <v>81.957186544342505</v>
      </c>
      <c r="H110" s="14">
        <v>0.30556449018977166</v>
      </c>
      <c r="I110" s="9">
        <v>0.1</v>
      </c>
      <c r="J110" s="9">
        <f t="shared" si="12"/>
        <v>9.4176709446555726</v>
      </c>
      <c r="K110" s="9">
        <v>99</v>
      </c>
      <c r="L110" s="14">
        <f t="shared" si="14"/>
        <v>84.385068479866348</v>
      </c>
      <c r="M110" s="9">
        <f t="shared" si="8"/>
        <v>0.1</v>
      </c>
      <c r="N110" s="9">
        <f t="shared" si="9"/>
        <v>54.208835472327785</v>
      </c>
      <c r="O110" s="9">
        <f t="shared" si="10"/>
        <v>84.385068479866348</v>
      </c>
      <c r="P110" s="9">
        <f t="shared" si="11"/>
        <v>46.231301317398049</v>
      </c>
    </row>
    <row r="111" spans="1:16" x14ac:dyDescent="0.2">
      <c r="A111" s="3">
        <v>1505635</v>
      </c>
      <c r="B111" s="3">
        <v>150563</v>
      </c>
      <c r="C111" s="1" t="s">
        <v>55</v>
      </c>
      <c r="D111" s="10" t="s">
        <v>129</v>
      </c>
      <c r="E111" s="12">
        <v>22.561266954377313</v>
      </c>
      <c r="F111" s="13">
        <v>11.036309865213751</v>
      </c>
      <c r="G111" s="2">
        <v>1.3406940063091484</v>
      </c>
      <c r="H111" s="14">
        <v>1.3402332537858375</v>
      </c>
      <c r="I111" s="9">
        <f t="shared" si="15"/>
        <v>42.184272736992433</v>
      </c>
      <c r="J111" s="9">
        <f t="shared" si="12"/>
        <v>25.673348459987817</v>
      </c>
      <c r="K111" s="9">
        <f t="shared" si="13"/>
        <v>15.444690889218068</v>
      </c>
      <c r="L111" s="14">
        <f t="shared" si="14"/>
        <v>31.511510169671293</v>
      </c>
      <c r="M111" s="9">
        <f t="shared" si="8"/>
        <v>42.184272736992433</v>
      </c>
      <c r="N111" s="9">
        <f t="shared" si="9"/>
        <v>20.559019674602943</v>
      </c>
      <c r="O111" s="9">
        <f t="shared" si="10"/>
        <v>31.511510169671293</v>
      </c>
      <c r="P111" s="9">
        <f t="shared" si="11"/>
        <v>31.41826752708889</v>
      </c>
    </row>
    <row r="112" spans="1:16" x14ac:dyDescent="0.2">
      <c r="A112" s="3">
        <v>1505650</v>
      </c>
      <c r="B112" s="3">
        <v>150565</v>
      </c>
      <c r="C112" s="1" t="s">
        <v>37</v>
      </c>
      <c r="D112" s="10" t="s">
        <v>130</v>
      </c>
      <c r="E112" s="12">
        <v>10.000402165506573</v>
      </c>
      <c r="F112" s="13">
        <v>16.454325998285626</v>
      </c>
      <c r="G112" s="2">
        <v>1.3966480446927374</v>
      </c>
      <c r="H112" s="14">
        <v>1.2545900646002961</v>
      </c>
      <c r="I112" s="9">
        <f t="shared" si="15"/>
        <v>0.12870888838990113</v>
      </c>
      <c r="J112" s="9">
        <f t="shared" si="12"/>
        <v>89.942271495248178</v>
      </c>
      <c r="K112" s="9">
        <f t="shared" si="13"/>
        <v>15.741104427157747</v>
      </c>
      <c r="L112" s="14">
        <f t="shared" si="14"/>
        <v>35.888041400337322</v>
      </c>
      <c r="M112" s="9">
        <f t="shared" si="8"/>
        <v>0.12870888838990113</v>
      </c>
      <c r="N112" s="9">
        <f t="shared" si="9"/>
        <v>52.841687961202965</v>
      </c>
      <c r="O112" s="9">
        <f t="shared" si="10"/>
        <v>35.888041400337322</v>
      </c>
      <c r="P112" s="9">
        <f t="shared" si="11"/>
        <v>29.619479416643397</v>
      </c>
    </row>
    <row r="113" spans="1:16" x14ac:dyDescent="0.2">
      <c r="A113" s="3">
        <v>1505700</v>
      </c>
      <c r="B113" s="3">
        <v>150570</v>
      </c>
      <c r="C113" s="1" t="s">
        <v>30</v>
      </c>
      <c r="D113" s="10" t="s">
        <v>131</v>
      </c>
      <c r="E113" s="12">
        <v>8.599056456400163</v>
      </c>
      <c r="F113" s="13">
        <v>10.464528036512897</v>
      </c>
      <c r="G113" s="2">
        <v>0.38251366120218577</v>
      </c>
      <c r="H113" s="14">
        <v>0</v>
      </c>
      <c r="I113" s="9">
        <v>0.1</v>
      </c>
      <c r="J113" s="9">
        <f t="shared" si="12"/>
        <v>18.890828541410066</v>
      </c>
      <c r="K113" s="9">
        <f t="shared" si="13"/>
        <v>10.368781548584668</v>
      </c>
      <c r="L113" s="14">
        <f t="shared" si="14"/>
        <v>100</v>
      </c>
      <c r="M113" s="9">
        <f t="shared" si="8"/>
        <v>0.1</v>
      </c>
      <c r="N113" s="9">
        <f t="shared" si="9"/>
        <v>14.629805044997367</v>
      </c>
      <c r="O113" s="9">
        <f t="shared" si="10"/>
        <v>100</v>
      </c>
      <c r="P113" s="9">
        <f t="shared" si="11"/>
        <v>38.243268348332457</v>
      </c>
    </row>
    <row r="114" spans="1:16" x14ac:dyDescent="0.2">
      <c r="A114" s="3">
        <v>1505809</v>
      </c>
      <c r="B114" s="3">
        <v>150580</v>
      </c>
      <c r="C114" s="1" t="s">
        <v>30</v>
      </c>
      <c r="D114" s="10" t="s">
        <v>132</v>
      </c>
      <c r="E114" s="12">
        <v>14.816202158825648</v>
      </c>
      <c r="F114" s="13">
        <v>14.099098280644204</v>
      </c>
      <c r="G114" s="2">
        <v>4.8281990521327014</v>
      </c>
      <c r="H114" s="14">
        <v>0.11848341232227488</v>
      </c>
      <c r="I114" s="9">
        <f t="shared" si="15"/>
        <v>16.252692985454463</v>
      </c>
      <c r="J114" s="9">
        <f t="shared" si="12"/>
        <v>62.004379617878172</v>
      </c>
      <c r="K114" s="9">
        <f t="shared" si="13"/>
        <v>33.919563107167562</v>
      </c>
      <c r="L114" s="14">
        <f t="shared" si="14"/>
        <v>93.945270379633882</v>
      </c>
      <c r="M114" s="9">
        <f t="shared" si="8"/>
        <v>16.252692985454463</v>
      </c>
      <c r="N114" s="9">
        <f t="shared" si="9"/>
        <v>47.961971362522867</v>
      </c>
      <c r="O114" s="9">
        <f t="shared" si="10"/>
        <v>93.945270379633882</v>
      </c>
      <c r="P114" s="9">
        <f t="shared" si="11"/>
        <v>52.719978242537074</v>
      </c>
    </row>
    <row r="115" spans="1:16" x14ac:dyDescent="0.2">
      <c r="A115" s="3">
        <v>1505908</v>
      </c>
      <c r="B115" s="3">
        <v>150590</v>
      </c>
      <c r="C115" s="1" t="s">
        <v>37</v>
      </c>
      <c r="D115" s="10" t="s">
        <v>133</v>
      </c>
      <c r="E115" s="12">
        <v>9.5316798567929144</v>
      </c>
      <c r="F115" s="13">
        <v>11.791547743656421</v>
      </c>
      <c r="G115" s="2">
        <v>3.2038446135362433</v>
      </c>
      <c r="H115" s="14">
        <v>0.60069766660526458</v>
      </c>
      <c r="I115" s="9">
        <v>0.1</v>
      </c>
      <c r="J115" s="9">
        <f t="shared" si="12"/>
        <v>34.632038115167077</v>
      </c>
      <c r="K115" s="9">
        <f t="shared" si="13"/>
        <v>25.314631990102459</v>
      </c>
      <c r="L115" s="14">
        <f t="shared" si="14"/>
        <v>69.303197100815296</v>
      </c>
      <c r="M115" s="9">
        <f t="shared" si="8"/>
        <v>0.1</v>
      </c>
      <c r="N115" s="9">
        <f t="shared" si="9"/>
        <v>29.973335052634766</v>
      </c>
      <c r="O115" s="9">
        <f t="shared" si="10"/>
        <v>69.303197100815296</v>
      </c>
      <c r="P115" s="9">
        <f t="shared" si="11"/>
        <v>33.125510717816688</v>
      </c>
    </row>
    <row r="116" spans="1:16" x14ac:dyDescent="0.2">
      <c r="A116" s="3">
        <v>1506005</v>
      </c>
      <c r="B116" s="3">
        <v>150600</v>
      </c>
      <c r="C116" s="1" t="s">
        <v>34</v>
      </c>
      <c r="D116" s="10" t="s">
        <v>134</v>
      </c>
      <c r="E116" s="12">
        <v>14.851275689811246</v>
      </c>
      <c r="F116" s="13">
        <v>13.585369974164603</v>
      </c>
      <c r="G116" s="2">
        <v>1.5985790408525755</v>
      </c>
      <c r="H116" s="14">
        <v>0.88795766543575383</v>
      </c>
      <c r="I116" s="9">
        <f t="shared" si="15"/>
        <v>16.370124161297358</v>
      </c>
      <c r="J116" s="9">
        <f t="shared" si="12"/>
        <v>55.910495033696897</v>
      </c>
      <c r="K116" s="9">
        <f t="shared" si="13"/>
        <v>16.810823123440034</v>
      </c>
      <c r="L116" s="14">
        <f t="shared" si="14"/>
        <v>54.623660197080184</v>
      </c>
      <c r="M116" s="9">
        <f t="shared" si="8"/>
        <v>16.370124161297358</v>
      </c>
      <c r="N116" s="9">
        <f t="shared" si="9"/>
        <v>36.360659078568467</v>
      </c>
      <c r="O116" s="9">
        <f t="shared" si="10"/>
        <v>54.623660197080184</v>
      </c>
      <c r="P116" s="9">
        <f t="shared" si="11"/>
        <v>35.784814478982007</v>
      </c>
    </row>
    <row r="117" spans="1:16" x14ac:dyDescent="0.2">
      <c r="A117" s="3">
        <v>1506104</v>
      </c>
      <c r="B117" s="3">
        <v>150610</v>
      </c>
      <c r="C117" s="1" t="s">
        <v>43</v>
      </c>
      <c r="D117" s="10" t="s">
        <v>135</v>
      </c>
      <c r="E117" s="12">
        <v>29.54596381669575</v>
      </c>
      <c r="F117" s="13">
        <v>16.334803846153807</v>
      </c>
      <c r="G117" s="2">
        <v>5.5384615384615383</v>
      </c>
      <c r="H117" s="14">
        <v>0.30769230769230771</v>
      </c>
      <c r="I117" s="9">
        <f t="shared" si="15"/>
        <v>65.570032379643223</v>
      </c>
      <c r="J117" s="9">
        <f t="shared" si="12"/>
        <v>88.524490557040963</v>
      </c>
      <c r="K117" s="9">
        <f t="shared" si="13"/>
        <v>37.682140796293076</v>
      </c>
      <c r="L117" s="14">
        <f t="shared" si="14"/>
        <v>84.276332924341531</v>
      </c>
      <c r="M117" s="9">
        <f t="shared" si="8"/>
        <v>65.570032379643223</v>
      </c>
      <c r="N117" s="9">
        <f t="shared" si="9"/>
        <v>63.103315676667023</v>
      </c>
      <c r="O117" s="9">
        <f t="shared" si="10"/>
        <v>84.276332924341531</v>
      </c>
      <c r="P117" s="9">
        <f t="shared" si="11"/>
        <v>70.983226993550602</v>
      </c>
    </row>
    <row r="118" spans="1:16" x14ac:dyDescent="0.2">
      <c r="A118" s="3">
        <v>1506112</v>
      </c>
      <c r="B118" s="3">
        <v>150611</v>
      </c>
      <c r="C118" s="1" t="s">
        <v>43</v>
      </c>
      <c r="D118" s="10" t="s">
        <v>136</v>
      </c>
      <c r="E118" s="12">
        <v>8.7633753806002606</v>
      </c>
      <c r="F118" s="13">
        <v>11.194289681379148</v>
      </c>
      <c r="G118" s="2">
        <v>0.96463022508038598</v>
      </c>
      <c r="H118" s="14">
        <v>0.48216994534203367</v>
      </c>
      <c r="I118" s="9">
        <v>0.1</v>
      </c>
      <c r="J118" s="9">
        <f t="shared" si="12"/>
        <v>27.547317159394751</v>
      </c>
      <c r="K118" s="9">
        <f t="shared" si="13"/>
        <v>13.452513039233155</v>
      </c>
      <c r="L118" s="14">
        <f t="shared" si="14"/>
        <v>75.360190993048633</v>
      </c>
      <c r="M118" s="9">
        <f t="shared" si="8"/>
        <v>0.1</v>
      </c>
      <c r="N118" s="9">
        <f t="shared" si="9"/>
        <v>20.499915099313952</v>
      </c>
      <c r="O118" s="9">
        <f t="shared" si="10"/>
        <v>75.360190993048633</v>
      </c>
      <c r="P118" s="9">
        <f t="shared" si="11"/>
        <v>31.98670203078753</v>
      </c>
    </row>
    <row r="119" spans="1:16" x14ac:dyDescent="0.2">
      <c r="A119" s="3">
        <v>1506138</v>
      </c>
      <c r="B119" s="3">
        <v>150613</v>
      </c>
      <c r="C119" s="1" t="s">
        <v>32</v>
      </c>
      <c r="D119" s="10" t="s">
        <v>137</v>
      </c>
      <c r="E119" s="12">
        <v>29.567905381924334</v>
      </c>
      <c r="F119" s="13">
        <v>12.747616820377671</v>
      </c>
      <c r="G119" s="2">
        <v>3.6640654031958384</v>
      </c>
      <c r="H119" s="14">
        <v>0.41619518297177094</v>
      </c>
      <c r="I119" s="9">
        <f t="shared" si="15"/>
        <v>65.643495864277398</v>
      </c>
      <c r="J119" s="9">
        <f t="shared" si="12"/>
        <v>45.973002851894861</v>
      </c>
      <c r="K119" s="9">
        <f t="shared" si="13"/>
        <v>27.752627109618338</v>
      </c>
      <c r="L119" s="14">
        <f t="shared" si="14"/>
        <v>78.731627889492131</v>
      </c>
      <c r="M119" s="9">
        <f t="shared" si="8"/>
        <v>65.643495864277398</v>
      </c>
      <c r="N119" s="9">
        <f t="shared" si="9"/>
        <v>36.862814980756596</v>
      </c>
      <c r="O119" s="9">
        <f t="shared" si="10"/>
        <v>78.731627889492131</v>
      </c>
      <c r="P119" s="9">
        <f t="shared" si="11"/>
        <v>60.412646244842044</v>
      </c>
    </row>
    <row r="120" spans="1:16" x14ac:dyDescent="0.2">
      <c r="A120" s="3">
        <v>1506161</v>
      </c>
      <c r="B120" s="3">
        <v>150616</v>
      </c>
      <c r="C120" s="1" t="s">
        <v>32</v>
      </c>
      <c r="D120" s="10" t="s">
        <v>138</v>
      </c>
      <c r="E120" s="12">
        <v>33.055360281195078</v>
      </c>
      <c r="F120" s="13">
        <v>11.383434785639148</v>
      </c>
      <c r="G120" s="2">
        <v>3.8734667527437052</v>
      </c>
      <c r="H120" s="14">
        <v>1.2911096523016095</v>
      </c>
      <c r="I120" s="9">
        <f t="shared" si="15"/>
        <v>77.319991444052548</v>
      </c>
      <c r="J120" s="9">
        <f t="shared" si="12"/>
        <v>29.790970897149499</v>
      </c>
      <c r="K120" s="9">
        <f t="shared" si="13"/>
        <v>28.861919605064596</v>
      </c>
      <c r="L120" s="14">
        <f t="shared" si="14"/>
        <v>34.021820424381097</v>
      </c>
      <c r="M120" s="9">
        <f t="shared" si="8"/>
        <v>77.319991444052548</v>
      </c>
      <c r="N120" s="9">
        <f t="shared" si="9"/>
        <v>29.326445251107046</v>
      </c>
      <c r="O120" s="9">
        <f t="shared" si="10"/>
        <v>34.021820424381097</v>
      </c>
      <c r="P120" s="9">
        <f t="shared" si="11"/>
        <v>46.889419039846899</v>
      </c>
    </row>
    <row r="121" spans="1:16" x14ac:dyDescent="0.2">
      <c r="A121" s="3">
        <v>1506187</v>
      </c>
      <c r="B121" s="3">
        <v>150618</v>
      </c>
      <c r="C121" s="1" t="s">
        <v>27</v>
      </c>
      <c r="D121" s="10" t="s">
        <v>139</v>
      </c>
      <c r="E121" s="12">
        <v>13.787047819390706</v>
      </c>
      <c r="F121" s="13">
        <v>13.812269674402955</v>
      </c>
      <c r="G121" s="2">
        <v>10.857461024498887</v>
      </c>
      <c r="H121" s="14">
        <v>0.4175854888768249</v>
      </c>
      <c r="I121" s="9">
        <f t="shared" si="15"/>
        <v>12.806937716237545</v>
      </c>
      <c r="J121" s="9">
        <f t="shared" si="12"/>
        <v>58.601996685441584</v>
      </c>
      <c r="K121" s="9">
        <f t="shared" si="13"/>
        <v>65.859257256542875</v>
      </c>
      <c r="L121" s="14">
        <f t="shared" si="14"/>
        <v>78.66058059114286</v>
      </c>
      <c r="M121" s="9">
        <f t="shared" si="8"/>
        <v>12.806937716237545</v>
      </c>
      <c r="N121" s="9">
        <f t="shared" si="9"/>
        <v>62.230626970992233</v>
      </c>
      <c r="O121" s="9">
        <f t="shared" si="10"/>
        <v>78.66058059114286</v>
      </c>
      <c r="P121" s="9">
        <f t="shared" si="11"/>
        <v>51.232715092790876</v>
      </c>
    </row>
    <row r="122" spans="1:16" x14ac:dyDescent="0.2">
      <c r="A122" s="3">
        <v>1506195</v>
      </c>
      <c r="B122" s="3">
        <v>150619</v>
      </c>
      <c r="C122" s="1" t="s">
        <v>46</v>
      </c>
      <c r="D122" s="10" t="s">
        <v>140</v>
      </c>
      <c r="E122" s="12">
        <v>9.4684313837592669</v>
      </c>
      <c r="F122" s="13">
        <v>13.529753720479262</v>
      </c>
      <c r="G122" s="2">
        <v>1.0676156583629894</v>
      </c>
      <c r="H122" s="14">
        <v>1.9568737128035534</v>
      </c>
      <c r="I122" s="9">
        <v>0.1</v>
      </c>
      <c r="J122" s="9">
        <f t="shared" si="12"/>
        <v>55.250770765658189</v>
      </c>
      <c r="K122" s="9">
        <f t="shared" si="13"/>
        <v>13.99807288651847</v>
      </c>
      <c r="L122" s="14">
        <f t="shared" si="14"/>
        <v>0</v>
      </c>
      <c r="M122" s="9">
        <f t="shared" si="8"/>
        <v>0.1</v>
      </c>
      <c r="N122" s="9">
        <f t="shared" si="9"/>
        <v>34.62442182608833</v>
      </c>
      <c r="O122" s="9">
        <f t="shared" si="10"/>
        <v>0</v>
      </c>
      <c r="P122" s="9">
        <f t="shared" si="11"/>
        <v>11.574807275362778</v>
      </c>
    </row>
    <row r="123" spans="1:16" x14ac:dyDescent="0.2">
      <c r="A123" s="3">
        <v>1506203</v>
      </c>
      <c r="B123" s="3">
        <v>150620</v>
      </c>
      <c r="C123" s="1" t="s">
        <v>43</v>
      </c>
      <c r="D123" s="10" t="s">
        <v>141</v>
      </c>
      <c r="E123" s="12">
        <v>15.593746963366048</v>
      </c>
      <c r="F123" s="13">
        <v>10.755113385539772</v>
      </c>
      <c r="G123" s="2">
        <v>2.3466542750929369</v>
      </c>
      <c r="H123" s="14">
        <v>0.39497190540652438</v>
      </c>
      <c r="I123" s="9">
        <f t="shared" si="15"/>
        <v>18.856023705284443</v>
      </c>
      <c r="J123" s="9">
        <f t="shared" si="12"/>
        <v>22.337774244983287</v>
      </c>
      <c r="K123" s="9">
        <f t="shared" si="13"/>
        <v>20.773711830527098</v>
      </c>
      <c r="L123" s="14">
        <f t="shared" si="14"/>
        <v>79.816178079235371</v>
      </c>
      <c r="M123" s="9">
        <f t="shared" si="8"/>
        <v>18.856023705284443</v>
      </c>
      <c r="N123" s="9">
        <f t="shared" si="9"/>
        <v>21.555743037755192</v>
      </c>
      <c r="O123" s="9">
        <f t="shared" si="10"/>
        <v>79.816178079235371</v>
      </c>
      <c r="P123" s="9">
        <f t="shared" si="11"/>
        <v>40.075981607425</v>
      </c>
    </row>
    <row r="124" spans="1:16" x14ac:dyDescent="0.2">
      <c r="A124" s="3">
        <v>1506302</v>
      </c>
      <c r="B124" s="3">
        <v>150630</v>
      </c>
      <c r="C124" s="1" t="s">
        <v>30</v>
      </c>
      <c r="D124" s="10" t="s">
        <v>142</v>
      </c>
      <c r="E124" s="12">
        <v>8.6245900295178739</v>
      </c>
      <c r="F124" s="13">
        <v>10.648568425076478</v>
      </c>
      <c r="G124" s="2">
        <v>5.4281345565749231</v>
      </c>
      <c r="H124" s="14">
        <v>7.64525993883792E-2</v>
      </c>
      <c r="I124" s="9">
        <v>0.1</v>
      </c>
      <c r="J124" s="9">
        <f t="shared" si="12"/>
        <v>21.073929749945222</v>
      </c>
      <c r="K124" s="9">
        <f t="shared" si="13"/>
        <v>37.097689486326324</v>
      </c>
      <c r="L124" s="14">
        <f t="shared" si="14"/>
        <v>96.093125535482415</v>
      </c>
      <c r="M124" s="9">
        <f t="shared" si="8"/>
        <v>0.1</v>
      </c>
      <c r="N124" s="9">
        <f t="shared" si="9"/>
        <v>29.085809618135773</v>
      </c>
      <c r="O124" s="9">
        <f t="shared" si="10"/>
        <v>96.093125535482415</v>
      </c>
      <c r="P124" s="9">
        <f t="shared" si="11"/>
        <v>41.759645051206064</v>
      </c>
    </row>
    <row r="125" spans="1:16" x14ac:dyDescent="0.2">
      <c r="A125" s="3">
        <v>1506351</v>
      </c>
      <c r="B125" s="3">
        <v>150635</v>
      </c>
      <c r="C125" s="1" t="s">
        <v>40</v>
      </c>
      <c r="D125" s="10" t="s">
        <v>143</v>
      </c>
      <c r="E125" s="12">
        <v>11.027646600339278</v>
      </c>
      <c r="F125" s="13">
        <v>9.615179092107784</v>
      </c>
      <c r="G125" s="2">
        <v>3.427065026362039</v>
      </c>
      <c r="H125" s="14">
        <v>0.21967361906386298</v>
      </c>
      <c r="I125" s="9">
        <f t="shared" si="15"/>
        <v>3.5680695250481329</v>
      </c>
      <c r="J125" s="9">
        <f t="shared" si="12"/>
        <v>8.8157862016777564</v>
      </c>
      <c r="K125" s="9">
        <f t="shared" si="13"/>
        <v>26.497130237189776</v>
      </c>
      <c r="L125" s="14">
        <f t="shared" si="14"/>
        <v>88.774256732738081</v>
      </c>
      <c r="M125" s="9">
        <f t="shared" si="8"/>
        <v>3.5680695250481329</v>
      </c>
      <c r="N125" s="9">
        <f t="shared" si="9"/>
        <v>17.656458219433766</v>
      </c>
      <c r="O125" s="9">
        <f t="shared" si="10"/>
        <v>88.774256732738081</v>
      </c>
      <c r="P125" s="9">
        <f t="shared" si="11"/>
        <v>36.666261492406662</v>
      </c>
    </row>
    <row r="126" spans="1:16" x14ac:dyDescent="0.2">
      <c r="A126" s="3">
        <v>1506401</v>
      </c>
      <c r="B126" s="3">
        <v>150640</v>
      </c>
      <c r="C126" s="1" t="s">
        <v>30</v>
      </c>
      <c r="D126" s="10" t="s">
        <v>144</v>
      </c>
      <c r="E126" s="12">
        <v>9.1504382621951219</v>
      </c>
      <c r="F126" s="13">
        <v>10.665848119351876</v>
      </c>
      <c r="G126" s="2">
        <v>-0.8771929824561403</v>
      </c>
      <c r="H126" s="14">
        <v>0</v>
      </c>
      <c r="I126" s="9">
        <v>0.1</v>
      </c>
      <c r="J126" s="9">
        <f t="shared" si="12"/>
        <v>21.278902809120805</v>
      </c>
      <c r="K126" s="9">
        <f t="shared" si="13"/>
        <v>3.6955527022035</v>
      </c>
      <c r="L126" s="14">
        <f t="shared" si="14"/>
        <v>100</v>
      </c>
      <c r="M126" s="9">
        <f t="shared" si="8"/>
        <v>0.1</v>
      </c>
      <c r="N126" s="9">
        <f t="shared" si="9"/>
        <v>12.487227755662152</v>
      </c>
      <c r="O126" s="9">
        <f t="shared" si="10"/>
        <v>100</v>
      </c>
      <c r="P126" s="9">
        <f t="shared" si="11"/>
        <v>37.529075918554049</v>
      </c>
    </row>
    <row r="127" spans="1:16" x14ac:dyDescent="0.2">
      <c r="A127" s="3">
        <v>1506500</v>
      </c>
      <c r="B127" s="3">
        <v>150650</v>
      </c>
      <c r="C127" s="1" t="s">
        <v>71</v>
      </c>
      <c r="D127" s="10" t="s">
        <v>145</v>
      </c>
      <c r="E127" s="12">
        <v>12.835305259690347</v>
      </c>
      <c r="F127" s="13">
        <v>11.149902172944318</v>
      </c>
      <c r="G127" s="2">
        <v>6.994225950539275</v>
      </c>
      <c r="H127" s="14">
        <v>0.53382479208674816</v>
      </c>
      <c r="I127" s="9">
        <f t="shared" si="15"/>
        <v>9.6203681081978996</v>
      </c>
      <c r="J127" s="9">
        <f t="shared" si="12"/>
        <v>27.020789128975682</v>
      </c>
      <c r="K127" s="9">
        <f t="shared" si="13"/>
        <v>45.393975227839675</v>
      </c>
      <c r="L127" s="14">
        <f t="shared" si="14"/>
        <v>72.720529250609957</v>
      </c>
      <c r="M127" s="9">
        <f t="shared" si="8"/>
        <v>9.6203681081978996</v>
      </c>
      <c r="N127" s="9">
        <f t="shared" si="9"/>
        <v>36.207382178407677</v>
      </c>
      <c r="O127" s="9">
        <f t="shared" si="10"/>
        <v>72.720529250609957</v>
      </c>
      <c r="P127" s="9">
        <f t="shared" si="11"/>
        <v>39.516093179071845</v>
      </c>
    </row>
    <row r="128" spans="1:16" x14ac:dyDescent="0.2">
      <c r="A128" s="3">
        <v>1506559</v>
      </c>
      <c r="B128" s="3">
        <v>150655</v>
      </c>
      <c r="C128" s="1" t="s">
        <v>43</v>
      </c>
      <c r="D128" s="10" t="s">
        <v>146</v>
      </c>
      <c r="E128" s="12">
        <v>9.8879983870154753</v>
      </c>
      <c r="F128" s="13">
        <v>12.932862953303237</v>
      </c>
      <c r="G128" s="2">
        <v>2.0947176684881605</v>
      </c>
      <c r="H128" s="14">
        <v>0.54644808743169404</v>
      </c>
      <c r="I128" s="9">
        <f t="shared" si="15"/>
        <v>-0.24763496711795929</v>
      </c>
      <c r="J128" s="9">
        <f t="shared" si="12"/>
        <v>48.170406692555396</v>
      </c>
      <c r="K128" s="9">
        <f t="shared" si="13"/>
        <v>19.439091076466532</v>
      </c>
      <c r="L128" s="14">
        <f t="shared" si="14"/>
        <v>72.075454647054627</v>
      </c>
      <c r="M128" s="9">
        <f t="shared" si="8"/>
        <v>-0.24763496711795929</v>
      </c>
      <c r="N128" s="9">
        <f t="shared" si="9"/>
        <v>33.804748884510964</v>
      </c>
      <c r="O128" s="9">
        <f t="shared" si="10"/>
        <v>72.075454647054627</v>
      </c>
      <c r="P128" s="9">
        <f t="shared" si="11"/>
        <v>35.210856188149215</v>
      </c>
    </row>
    <row r="129" spans="1:16" x14ac:dyDescent="0.2">
      <c r="A129" s="3">
        <v>1506583</v>
      </c>
      <c r="B129" s="3">
        <v>150658</v>
      </c>
      <c r="C129" s="1" t="s">
        <v>32</v>
      </c>
      <c r="D129" s="10" t="s">
        <v>147</v>
      </c>
      <c r="E129" s="12">
        <v>48.203740334472215</v>
      </c>
      <c r="F129" s="13">
        <v>13.183461326979204</v>
      </c>
      <c r="G129" s="2">
        <v>4.4965786901270777</v>
      </c>
      <c r="H129" s="14">
        <v>0</v>
      </c>
      <c r="I129" s="9">
        <v>99</v>
      </c>
      <c r="J129" s="9">
        <f t="shared" si="12"/>
        <v>51.143023826755517</v>
      </c>
      <c r="K129" s="9">
        <f t="shared" si="13"/>
        <v>32.162821903234111</v>
      </c>
      <c r="L129" s="14">
        <f t="shared" si="14"/>
        <v>100</v>
      </c>
      <c r="M129" s="9">
        <f t="shared" si="8"/>
        <v>99</v>
      </c>
      <c r="N129" s="9">
        <f t="shared" si="9"/>
        <v>41.652922864994814</v>
      </c>
      <c r="O129" s="9">
        <f t="shared" si="10"/>
        <v>100</v>
      </c>
      <c r="P129" s="9">
        <f t="shared" si="11"/>
        <v>80.217640954998274</v>
      </c>
    </row>
    <row r="130" spans="1:16" x14ac:dyDescent="0.2">
      <c r="A130" s="3">
        <v>1506609</v>
      </c>
      <c r="B130" s="3">
        <v>150660</v>
      </c>
      <c r="C130" s="1" t="s">
        <v>71</v>
      </c>
      <c r="D130" s="10" t="s">
        <v>148</v>
      </c>
      <c r="E130" s="12">
        <v>14.790544036295618</v>
      </c>
      <c r="F130" s="13">
        <v>9.3543113349752272</v>
      </c>
      <c r="G130" s="2">
        <v>1.1676786548341895</v>
      </c>
      <c r="H130" s="14">
        <v>4.6707146193367584E-2</v>
      </c>
      <c r="I130" s="9">
        <f t="shared" si="15"/>
        <v>16.166785937776261</v>
      </c>
      <c r="J130" s="9">
        <f t="shared" si="12"/>
        <v>5.7213528530587707</v>
      </c>
      <c r="K130" s="9">
        <f t="shared" si="13"/>
        <v>14.528151280459262</v>
      </c>
      <c r="L130" s="14">
        <f t="shared" si="14"/>
        <v>97.613175245404477</v>
      </c>
      <c r="M130" s="9">
        <f t="shared" si="8"/>
        <v>16.166785937776261</v>
      </c>
      <c r="N130" s="9">
        <f t="shared" si="9"/>
        <v>10.124752066759017</v>
      </c>
      <c r="O130" s="9">
        <f t="shared" si="10"/>
        <v>97.613175245404477</v>
      </c>
      <c r="P130" s="9">
        <f t="shared" si="11"/>
        <v>41.301571083313256</v>
      </c>
    </row>
    <row r="131" spans="1:16" x14ac:dyDescent="0.2">
      <c r="A131" s="3">
        <v>1506708</v>
      </c>
      <c r="B131" s="3">
        <v>150670</v>
      </c>
      <c r="C131" s="1" t="s">
        <v>32</v>
      </c>
      <c r="D131" s="10" t="s">
        <v>149</v>
      </c>
      <c r="E131" s="12">
        <v>18.1850384893743</v>
      </c>
      <c r="F131" s="13">
        <v>14.278180141059659</v>
      </c>
      <c r="G131" s="2">
        <v>5.4048663741523733</v>
      </c>
      <c r="H131" s="14">
        <v>0.47863107404402172</v>
      </c>
      <c r="I131" s="9">
        <f t="shared" si="15"/>
        <v>27.532036707107405</v>
      </c>
      <c r="J131" s="9">
        <f t="shared" si="12"/>
        <v>64.128662385106949</v>
      </c>
      <c r="K131" s="9">
        <f t="shared" si="13"/>
        <v>36.974427529324899</v>
      </c>
      <c r="L131" s="14">
        <f t="shared" si="14"/>
        <v>75.541034103917653</v>
      </c>
      <c r="M131" s="9">
        <f t="shared" si="8"/>
        <v>27.532036707107405</v>
      </c>
      <c r="N131" s="9">
        <f t="shared" si="9"/>
        <v>50.551544957215924</v>
      </c>
      <c r="O131" s="9">
        <f t="shared" si="10"/>
        <v>75.541034103917653</v>
      </c>
      <c r="P131" s="9">
        <f t="shared" si="11"/>
        <v>51.208205256080326</v>
      </c>
    </row>
    <row r="132" spans="1:16" x14ac:dyDescent="0.2">
      <c r="A132" s="3">
        <v>1506807</v>
      </c>
      <c r="B132" s="3">
        <v>150680</v>
      </c>
      <c r="C132" s="1" t="s">
        <v>34</v>
      </c>
      <c r="D132" s="10" t="s">
        <v>150</v>
      </c>
      <c r="E132" s="12">
        <v>20.725655852811354</v>
      </c>
      <c r="F132" s="13">
        <v>13.520259653579659</v>
      </c>
      <c r="G132" s="2">
        <v>2.37260348831914</v>
      </c>
      <c r="H132" s="14">
        <v>0.68991891439578146</v>
      </c>
      <c r="I132" s="9">
        <f t="shared" si="15"/>
        <v>36.03838539717249</v>
      </c>
      <c r="J132" s="9">
        <f t="shared" si="12"/>
        <v>55.138151415719818</v>
      </c>
      <c r="K132" s="9">
        <f t="shared" si="13"/>
        <v>20.911176405405502</v>
      </c>
      <c r="L132" s="14">
        <f t="shared" si="14"/>
        <v>64.743820212733326</v>
      </c>
      <c r="M132" s="9">
        <f t="shared" si="8"/>
        <v>36.03838539717249</v>
      </c>
      <c r="N132" s="9">
        <f t="shared" si="9"/>
        <v>38.024663910562658</v>
      </c>
      <c r="O132" s="9">
        <f t="shared" si="10"/>
        <v>64.743820212733326</v>
      </c>
      <c r="P132" s="9">
        <f t="shared" si="11"/>
        <v>46.268956506822825</v>
      </c>
    </row>
    <row r="133" spans="1:16" x14ac:dyDescent="0.2">
      <c r="A133" s="3">
        <v>1506906</v>
      </c>
      <c r="B133" s="3">
        <v>150690</v>
      </c>
      <c r="C133" s="1" t="s">
        <v>43</v>
      </c>
      <c r="D133" s="10" t="s">
        <v>151</v>
      </c>
      <c r="E133" s="12">
        <v>8.8382872277810485</v>
      </c>
      <c r="F133" s="13">
        <v>11.594491434229376</v>
      </c>
      <c r="G133" s="2">
        <v>4.5454545454545459</v>
      </c>
      <c r="H133" s="14">
        <v>1.1363636363636365</v>
      </c>
      <c r="I133" s="9">
        <v>0.1</v>
      </c>
      <c r="J133" s="9">
        <f t="shared" si="12"/>
        <v>32.294541054781106</v>
      </c>
      <c r="K133" s="9">
        <f t="shared" si="13"/>
        <v>32.421739143454111</v>
      </c>
      <c r="L133" s="14">
        <f t="shared" si="14"/>
        <v>41.929638641034082</v>
      </c>
      <c r="M133" s="9">
        <f t="shared" si="8"/>
        <v>0.1</v>
      </c>
      <c r="N133" s="9">
        <f t="shared" si="9"/>
        <v>32.358140099117605</v>
      </c>
      <c r="O133" s="9">
        <f t="shared" si="10"/>
        <v>41.929638641034082</v>
      </c>
      <c r="P133" s="9">
        <f t="shared" si="11"/>
        <v>24.795926246717229</v>
      </c>
    </row>
    <row r="134" spans="1:16" x14ac:dyDescent="0.2">
      <c r="A134" s="3">
        <v>1507003</v>
      </c>
      <c r="B134" s="3">
        <v>150700</v>
      </c>
      <c r="C134" s="1" t="s">
        <v>71</v>
      </c>
      <c r="D134" s="10" t="s">
        <v>152</v>
      </c>
      <c r="E134" s="12">
        <v>14.702559821925432</v>
      </c>
      <c r="F134" s="13">
        <v>11.232091142149715</v>
      </c>
      <c r="G134" s="2">
        <v>3.8896746817538892</v>
      </c>
      <c r="H134" s="14">
        <v>0</v>
      </c>
      <c r="I134" s="9">
        <f t="shared" si="15"/>
        <v>15.87220226003514</v>
      </c>
      <c r="J134" s="9">
        <f t="shared" si="12"/>
        <v>27.995720987145354</v>
      </c>
      <c r="K134" s="9">
        <f t="shared" si="13"/>
        <v>28.947780245679105</v>
      </c>
      <c r="L134" s="14">
        <f t="shared" si="14"/>
        <v>100</v>
      </c>
      <c r="M134" s="9">
        <f t="shared" si="8"/>
        <v>15.87220226003514</v>
      </c>
      <c r="N134" s="9">
        <f t="shared" si="9"/>
        <v>28.47175061641223</v>
      </c>
      <c r="O134" s="9">
        <f t="shared" si="10"/>
        <v>100</v>
      </c>
      <c r="P134" s="9">
        <f t="shared" si="11"/>
        <v>48.114650958815787</v>
      </c>
    </row>
    <row r="135" spans="1:16" x14ac:dyDescent="0.2">
      <c r="A135" s="3">
        <v>1507102</v>
      </c>
      <c r="B135" s="3">
        <v>150710</v>
      </c>
      <c r="C135" s="1" t="s">
        <v>71</v>
      </c>
      <c r="D135" s="10" t="s">
        <v>153</v>
      </c>
      <c r="E135" s="12">
        <v>10.061569725929587</v>
      </c>
      <c r="F135" s="13">
        <v>12.066623224431419</v>
      </c>
      <c r="G135" s="2">
        <v>5.7291666666666661</v>
      </c>
      <c r="H135" s="14">
        <v>0.625</v>
      </c>
      <c r="I135" s="9">
        <f t="shared" si="15"/>
        <v>0.33350659030550206</v>
      </c>
      <c r="J135" s="9">
        <f t="shared" si="12"/>
        <v>37.895004571634992</v>
      </c>
      <c r="K135" s="9">
        <f t="shared" si="13"/>
        <v>38.692391055032246</v>
      </c>
      <c r="L135" s="14">
        <f t="shared" si="14"/>
        <v>68.06130125256874</v>
      </c>
      <c r="M135" s="9">
        <f t="shared" ref="M135:M162" si="16">I135</f>
        <v>0.33350659030550206</v>
      </c>
      <c r="N135" s="9">
        <f t="shared" ref="N135:N162" si="17">AVERAGE(J135:K135)</f>
        <v>38.293697813333623</v>
      </c>
      <c r="O135" s="9">
        <f t="shared" ref="O135:O162" si="18">L135</f>
        <v>68.06130125256874</v>
      </c>
      <c r="P135" s="9">
        <f t="shared" ref="P135:P162" si="19">AVERAGE(M135:O135)</f>
        <v>35.562835218735955</v>
      </c>
    </row>
    <row r="136" spans="1:16" x14ac:dyDescent="0.2">
      <c r="A136" s="3">
        <v>1507151</v>
      </c>
      <c r="B136" s="3">
        <v>150715</v>
      </c>
      <c r="C136" s="1" t="s">
        <v>55</v>
      </c>
      <c r="D136" s="10" t="s">
        <v>154</v>
      </c>
      <c r="E136" s="12">
        <v>13.837772210445172</v>
      </c>
      <c r="F136" s="13">
        <v>11.088893988081365</v>
      </c>
      <c r="G136" s="2">
        <v>4.2673521850899743</v>
      </c>
      <c r="H136" s="14">
        <v>0.87398392145999582</v>
      </c>
      <c r="I136" s="9">
        <f t="shared" si="15"/>
        <v>12.97677020010941</v>
      </c>
      <c r="J136" s="9">
        <f t="shared" si="12"/>
        <v>26.2971053596446</v>
      </c>
      <c r="K136" s="9">
        <f t="shared" si="13"/>
        <v>30.948506702572491</v>
      </c>
      <c r="L136" s="14">
        <f t="shared" si="14"/>
        <v>55.337745315824918</v>
      </c>
      <c r="M136" s="9">
        <f t="shared" si="16"/>
        <v>12.97677020010941</v>
      </c>
      <c r="N136" s="9">
        <f t="shared" si="17"/>
        <v>28.622806031108546</v>
      </c>
      <c r="O136" s="9">
        <f t="shared" si="18"/>
        <v>55.337745315824918</v>
      </c>
      <c r="P136" s="9">
        <f t="shared" si="19"/>
        <v>32.312440515680954</v>
      </c>
    </row>
    <row r="137" spans="1:16" x14ac:dyDescent="0.2">
      <c r="A137" s="3">
        <v>1507201</v>
      </c>
      <c r="B137" s="3">
        <v>150720</v>
      </c>
      <c r="C137" s="1" t="s">
        <v>71</v>
      </c>
      <c r="D137" s="10" t="s">
        <v>155</v>
      </c>
      <c r="E137" s="12">
        <v>13.579371225027103</v>
      </c>
      <c r="F137" s="13">
        <v>11.50753805714591</v>
      </c>
      <c r="G137" s="2">
        <v>1.7068864037669218</v>
      </c>
      <c r="H137" s="14">
        <v>0.70621807799729874</v>
      </c>
      <c r="I137" s="9">
        <f t="shared" si="15"/>
        <v>12.111606907338357</v>
      </c>
      <c r="J137" s="9">
        <f t="shared" si="12"/>
        <v>31.26309342484118</v>
      </c>
      <c r="K137" s="9">
        <f t="shared" si="13"/>
        <v>17.3845756094764</v>
      </c>
      <c r="L137" s="14">
        <f t="shared" si="14"/>
        <v>63.910901690966995</v>
      </c>
      <c r="M137" s="9">
        <f t="shared" si="16"/>
        <v>12.111606907338357</v>
      </c>
      <c r="N137" s="9">
        <f t="shared" si="17"/>
        <v>24.32383451715879</v>
      </c>
      <c r="O137" s="9">
        <f t="shared" si="18"/>
        <v>63.910901690966995</v>
      </c>
      <c r="P137" s="9">
        <f t="shared" si="19"/>
        <v>33.44878103848805</v>
      </c>
    </row>
    <row r="138" spans="1:16" x14ac:dyDescent="0.2">
      <c r="A138" s="3">
        <v>1507300</v>
      </c>
      <c r="B138" s="3">
        <v>150730</v>
      </c>
      <c r="C138" s="1" t="s">
        <v>32</v>
      </c>
      <c r="D138" s="10" t="s">
        <v>156</v>
      </c>
      <c r="E138" s="12">
        <v>14.802124775292489</v>
      </c>
      <c r="F138" s="13">
        <v>13.761310329039544</v>
      </c>
      <c r="G138" s="2">
        <v>2.7255798205518875</v>
      </c>
      <c r="H138" s="14">
        <v>0.30471953879042263</v>
      </c>
      <c r="I138" s="9">
        <f t="shared" si="15"/>
        <v>16.20555990091361</v>
      </c>
      <c r="J138" s="9">
        <f t="shared" si="12"/>
        <v>57.997513021190947</v>
      </c>
      <c r="K138" s="9">
        <f t="shared" si="13"/>
        <v>22.781049724089279</v>
      </c>
      <c r="L138" s="14">
        <f t="shared" si="14"/>
        <v>84.428247116986398</v>
      </c>
      <c r="M138" s="9">
        <f t="shared" si="16"/>
        <v>16.20555990091361</v>
      </c>
      <c r="N138" s="9">
        <f t="shared" si="17"/>
        <v>40.389281372640113</v>
      </c>
      <c r="O138" s="9">
        <f t="shared" si="18"/>
        <v>84.428247116986398</v>
      </c>
      <c r="P138" s="9">
        <f t="shared" si="19"/>
        <v>47.007696130180044</v>
      </c>
    </row>
    <row r="139" spans="1:16" x14ac:dyDescent="0.2">
      <c r="A139" s="3">
        <v>1507409</v>
      </c>
      <c r="B139" s="3">
        <v>150740</v>
      </c>
      <c r="C139" s="1" t="s">
        <v>71</v>
      </c>
      <c r="D139" s="10" t="s">
        <v>157</v>
      </c>
      <c r="E139" s="12">
        <v>16.546125923144324</v>
      </c>
      <c r="F139" s="13">
        <v>11.810805900097614</v>
      </c>
      <c r="G139" s="2">
        <v>3.2151690024732069</v>
      </c>
      <c r="H139" s="14">
        <v>8.242311501242576E-2</v>
      </c>
      <c r="I139" s="9">
        <f t="shared" si="15"/>
        <v>22.04472407140166</v>
      </c>
      <c r="J139" s="9">
        <f t="shared" si="12"/>
        <v>34.86047984433894</v>
      </c>
      <c r="K139" s="9">
        <f t="shared" si="13"/>
        <v>25.374622337301329</v>
      </c>
      <c r="L139" s="14">
        <f t="shared" si="14"/>
        <v>95.788020735669207</v>
      </c>
      <c r="M139" s="9">
        <f t="shared" si="16"/>
        <v>22.04472407140166</v>
      </c>
      <c r="N139" s="9">
        <f t="shared" si="17"/>
        <v>30.117551090820136</v>
      </c>
      <c r="O139" s="9">
        <f t="shared" si="18"/>
        <v>95.788020735669207</v>
      </c>
      <c r="P139" s="9">
        <f t="shared" si="19"/>
        <v>49.316765299297003</v>
      </c>
    </row>
    <row r="140" spans="1:16" x14ac:dyDescent="0.2">
      <c r="A140" s="3">
        <v>1507458</v>
      </c>
      <c r="B140" s="3">
        <v>150745</v>
      </c>
      <c r="C140" s="1" t="s">
        <v>55</v>
      </c>
      <c r="D140" s="10" t="s">
        <v>158</v>
      </c>
      <c r="E140" s="12">
        <v>28.929577464788732</v>
      </c>
      <c r="F140" s="13">
        <v>11.883428141524261</v>
      </c>
      <c r="G140" s="2">
        <v>0.2796420581655481</v>
      </c>
      <c r="H140" s="14">
        <v>3.29974499617096</v>
      </c>
      <c r="I140" s="9">
        <f t="shared" si="15"/>
        <v>63.506283106503943</v>
      </c>
      <c r="J140" s="9">
        <f t="shared" si="12"/>
        <v>35.721930443647324</v>
      </c>
      <c r="K140" s="9">
        <f t="shared" si="13"/>
        <v>9.8238247109641783</v>
      </c>
      <c r="L140" s="14">
        <v>0.1</v>
      </c>
      <c r="M140" s="9">
        <f t="shared" si="16"/>
        <v>63.506283106503943</v>
      </c>
      <c r="N140" s="9">
        <f t="shared" si="17"/>
        <v>22.772877577305749</v>
      </c>
      <c r="O140" s="9">
        <f t="shared" si="18"/>
        <v>0.1</v>
      </c>
      <c r="P140" s="9">
        <f t="shared" si="19"/>
        <v>28.793053561269897</v>
      </c>
    </row>
    <row r="141" spans="1:16" x14ac:dyDescent="0.2">
      <c r="A141" s="3">
        <v>1507466</v>
      </c>
      <c r="B141" s="3">
        <v>150746</v>
      </c>
      <c r="C141" s="1" t="s">
        <v>71</v>
      </c>
      <c r="D141" s="10" t="s">
        <v>159</v>
      </c>
      <c r="E141" s="12">
        <v>9.1209088020336822</v>
      </c>
      <c r="F141" s="13">
        <v>10.253093704424488</v>
      </c>
      <c r="G141" s="2">
        <v>1.6042780748663104</v>
      </c>
      <c r="H141" s="14">
        <v>0.53475935828876997</v>
      </c>
      <c r="I141" s="9">
        <v>0.1</v>
      </c>
      <c r="J141" s="9">
        <f t="shared" si="12"/>
        <v>16.382778273147537</v>
      </c>
      <c r="K141" s="9">
        <f t="shared" si="13"/>
        <v>16.84101345256818</v>
      </c>
      <c r="L141" s="14">
        <f t="shared" si="14"/>
        <v>72.672771125192511</v>
      </c>
      <c r="M141" s="9">
        <f t="shared" si="16"/>
        <v>0.1</v>
      </c>
      <c r="N141" s="9">
        <f t="shared" si="17"/>
        <v>16.611895862857857</v>
      </c>
      <c r="O141" s="9">
        <f t="shared" si="18"/>
        <v>72.672771125192511</v>
      </c>
      <c r="P141" s="9">
        <f t="shared" si="19"/>
        <v>29.794888996016791</v>
      </c>
    </row>
    <row r="142" spans="1:16" x14ac:dyDescent="0.2">
      <c r="A142" s="3">
        <v>1507474</v>
      </c>
      <c r="B142" s="3">
        <v>150747</v>
      </c>
      <c r="C142" s="1" t="s">
        <v>43</v>
      </c>
      <c r="D142" s="10" t="s">
        <v>160</v>
      </c>
      <c r="E142" s="12">
        <v>7.7716723549488052</v>
      </c>
      <c r="F142" s="13">
        <v>10.060620072678352</v>
      </c>
      <c r="G142" s="2">
        <v>1.5582655826558265</v>
      </c>
      <c r="H142" s="14">
        <v>0.27091902485620295</v>
      </c>
      <c r="I142" s="9">
        <v>0.1</v>
      </c>
      <c r="J142" s="9">
        <f t="shared" si="12"/>
        <v>14.099641286990952</v>
      </c>
      <c r="K142" s="9">
        <f t="shared" si="13"/>
        <v>16.597264725943088</v>
      </c>
      <c r="L142" s="14">
        <f t="shared" si="14"/>
        <v>86.155518208271829</v>
      </c>
      <c r="M142" s="9">
        <f t="shared" si="16"/>
        <v>0.1</v>
      </c>
      <c r="N142" s="9">
        <f t="shared" si="17"/>
        <v>15.34845300646702</v>
      </c>
      <c r="O142" s="9">
        <f t="shared" si="18"/>
        <v>86.155518208271829</v>
      </c>
      <c r="P142" s="9">
        <f t="shared" si="19"/>
        <v>33.867990404912952</v>
      </c>
    </row>
    <row r="143" spans="1:16" x14ac:dyDescent="0.2">
      <c r="A143" s="3">
        <v>1507508</v>
      </c>
      <c r="B143" s="3">
        <v>150750</v>
      </c>
      <c r="C143" s="1" t="s">
        <v>55</v>
      </c>
      <c r="D143" s="10" t="s">
        <v>161</v>
      </c>
      <c r="E143" s="12">
        <v>13.249911378943636</v>
      </c>
      <c r="F143" s="13">
        <v>8.963513696568409</v>
      </c>
      <c r="G143" s="2">
        <v>5.9602649006622519</v>
      </c>
      <c r="H143" s="14">
        <v>0</v>
      </c>
      <c r="I143" s="9">
        <f t="shared" si="15"/>
        <v>11.008528431022743</v>
      </c>
      <c r="J143" s="9">
        <f t="shared" si="12"/>
        <v>1.0856812846743658</v>
      </c>
      <c r="K143" s="9">
        <f t="shared" si="13"/>
        <v>39.916621640153608</v>
      </c>
      <c r="L143" s="14">
        <f t="shared" si="14"/>
        <v>100</v>
      </c>
      <c r="M143" s="9">
        <f t="shared" si="16"/>
        <v>11.008528431022743</v>
      </c>
      <c r="N143" s="9">
        <f t="shared" si="17"/>
        <v>20.501151462413986</v>
      </c>
      <c r="O143" s="9">
        <f t="shared" si="18"/>
        <v>100</v>
      </c>
      <c r="P143" s="9">
        <f t="shared" si="19"/>
        <v>43.836559964478909</v>
      </c>
    </row>
    <row r="144" spans="1:16" x14ac:dyDescent="0.2">
      <c r="A144" s="3">
        <v>1507607</v>
      </c>
      <c r="B144" s="3">
        <v>150760</v>
      </c>
      <c r="C144" s="1" t="s">
        <v>71</v>
      </c>
      <c r="D144" s="10" t="s">
        <v>162</v>
      </c>
      <c r="E144" s="12">
        <v>13.160201101745537</v>
      </c>
      <c r="F144" s="13">
        <v>10.187731866068068</v>
      </c>
      <c r="G144" s="2">
        <v>7.1279139270771061</v>
      </c>
      <c r="H144" s="14">
        <v>1.1655642756006159</v>
      </c>
      <c r="I144" s="9">
        <f t="shared" si="15"/>
        <v>10.708165649160517</v>
      </c>
      <c r="J144" s="9">
        <f t="shared" si="12"/>
        <v>15.60745113206902</v>
      </c>
      <c r="K144" s="9">
        <f t="shared" si="13"/>
        <v>46.10218016264556</v>
      </c>
      <c r="L144" s="14">
        <f t="shared" si="14"/>
        <v>40.437429969318387</v>
      </c>
      <c r="M144" s="9">
        <f t="shared" si="16"/>
        <v>10.708165649160517</v>
      </c>
      <c r="N144" s="9">
        <f t="shared" si="17"/>
        <v>30.854815647357292</v>
      </c>
      <c r="O144" s="9">
        <f t="shared" si="18"/>
        <v>40.437429969318387</v>
      </c>
      <c r="P144" s="9">
        <f t="shared" si="19"/>
        <v>27.333470421945396</v>
      </c>
    </row>
    <row r="145" spans="1:16" x14ac:dyDescent="0.2">
      <c r="A145" s="3">
        <v>1507706</v>
      </c>
      <c r="B145" s="3">
        <v>150770</v>
      </c>
      <c r="C145" s="1" t="s">
        <v>30</v>
      </c>
      <c r="D145" s="10" t="s">
        <v>163</v>
      </c>
      <c r="E145" s="12">
        <v>8.974727126217859</v>
      </c>
      <c r="F145" s="13">
        <v>15.724895196715966</v>
      </c>
      <c r="G145" s="2">
        <v>0.63025210084033612</v>
      </c>
      <c r="H145" s="14">
        <v>0</v>
      </c>
      <c r="I145" s="9">
        <v>0.1</v>
      </c>
      <c r="J145" s="9">
        <f t="shared" si="12"/>
        <v>81.289707365829628</v>
      </c>
      <c r="K145" s="9">
        <f t="shared" si="13"/>
        <v>11.68116273675531</v>
      </c>
      <c r="L145" s="14">
        <f t="shared" si="14"/>
        <v>100</v>
      </c>
      <c r="M145" s="9">
        <f t="shared" si="16"/>
        <v>0.1</v>
      </c>
      <c r="N145" s="9">
        <f t="shared" si="17"/>
        <v>46.48543505129247</v>
      </c>
      <c r="O145" s="9">
        <f t="shared" si="18"/>
        <v>100</v>
      </c>
      <c r="P145" s="9">
        <f t="shared" si="19"/>
        <v>48.861811683764159</v>
      </c>
    </row>
    <row r="146" spans="1:16" x14ac:dyDescent="0.2">
      <c r="A146" s="3">
        <v>1507755</v>
      </c>
      <c r="B146" s="3">
        <v>150775</v>
      </c>
      <c r="C146" s="1" t="s">
        <v>32</v>
      </c>
      <c r="D146" s="10" t="s">
        <v>164</v>
      </c>
      <c r="E146" s="12">
        <v>23.1892247043364</v>
      </c>
      <c r="F146" s="13">
        <v>10.867732403324091</v>
      </c>
      <c r="G146" s="2">
        <v>0.5223880597014926</v>
      </c>
      <c r="H146" s="14">
        <v>2.6116077113097513</v>
      </c>
      <c r="I146" s="9">
        <f t="shared" si="15"/>
        <v>44.286764698455819</v>
      </c>
      <c r="J146" s="9">
        <f t="shared" si="12"/>
        <v>23.673669673958926</v>
      </c>
      <c r="K146" s="9">
        <f t="shared" si="13"/>
        <v>11.109758724211092</v>
      </c>
      <c r="L146" s="14">
        <v>0.1</v>
      </c>
      <c r="M146" s="9">
        <f t="shared" si="16"/>
        <v>44.286764698455819</v>
      </c>
      <c r="N146" s="9">
        <f t="shared" si="17"/>
        <v>17.391714199085008</v>
      </c>
      <c r="O146" s="9">
        <f t="shared" si="18"/>
        <v>0.1</v>
      </c>
      <c r="P146" s="9">
        <f t="shared" si="19"/>
        <v>20.592826299180278</v>
      </c>
    </row>
    <row r="147" spans="1:16" x14ac:dyDescent="0.2">
      <c r="A147" s="3">
        <v>1507805</v>
      </c>
      <c r="B147" s="3">
        <v>150780</v>
      </c>
      <c r="C147" s="1" t="s">
        <v>37</v>
      </c>
      <c r="D147" s="10" t="s">
        <v>165</v>
      </c>
      <c r="E147" s="12">
        <v>21.785139318885449</v>
      </c>
      <c r="F147" s="13">
        <v>14.624232344908295</v>
      </c>
      <c r="G147" s="2">
        <v>0.75107296137339052</v>
      </c>
      <c r="H147" s="14">
        <v>0.21432680353067071</v>
      </c>
      <c r="I147" s="9">
        <f t="shared" si="15"/>
        <v>39.585686900926966</v>
      </c>
      <c r="J147" s="9">
        <f t="shared" si="12"/>
        <v>68.233560175937342</v>
      </c>
      <c r="K147" s="9">
        <f t="shared" si="13"/>
        <v>12.321204809894093</v>
      </c>
      <c r="L147" s="14">
        <f t="shared" si="14"/>
        <v>89.047489261654434</v>
      </c>
      <c r="M147" s="9">
        <f t="shared" si="16"/>
        <v>39.585686900926966</v>
      </c>
      <c r="N147" s="9">
        <f t="shared" si="17"/>
        <v>40.27738249291572</v>
      </c>
      <c r="O147" s="9">
        <f t="shared" si="18"/>
        <v>89.047489261654434</v>
      </c>
      <c r="P147" s="9">
        <f t="shared" si="19"/>
        <v>56.30351955183238</v>
      </c>
    </row>
    <row r="148" spans="1:16" x14ac:dyDescent="0.2">
      <c r="A148" s="3">
        <v>1507904</v>
      </c>
      <c r="B148" s="3">
        <v>150790</v>
      </c>
      <c r="C148" s="1" t="s">
        <v>30</v>
      </c>
      <c r="D148" s="10" t="s">
        <v>166</v>
      </c>
      <c r="E148" s="12">
        <v>9.3896784715750226</v>
      </c>
      <c r="F148" s="13">
        <v>12.913704733892102</v>
      </c>
      <c r="G148" s="2">
        <v>3.6770007209805335</v>
      </c>
      <c r="H148" s="14">
        <v>0</v>
      </c>
      <c r="I148" s="9">
        <v>0.1</v>
      </c>
      <c r="J148" s="9">
        <f t="shared" ref="J148:J162" si="20">(F148-$F$2)/($F$1-$F$2)*100</f>
        <v>47.943150424101141</v>
      </c>
      <c r="K148" s="9">
        <f t="shared" ref="K148:K162" si="21">(G148-$G$2)/($G$1-$G$2)*100</f>
        <v>27.821151266581783</v>
      </c>
      <c r="L148" s="14">
        <f t="shared" ref="L148:L162" si="22">(H148-$H$1)/($H$2-$H$1)*100</f>
        <v>100</v>
      </c>
      <c r="M148" s="9">
        <f t="shared" si="16"/>
        <v>0.1</v>
      </c>
      <c r="N148" s="9">
        <f t="shared" si="17"/>
        <v>37.882150845341464</v>
      </c>
      <c r="O148" s="9">
        <f t="shared" si="18"/>
        <v>100</v>
      </c>
      <c r="P148" s="9">
        <f t="shared" si="19"/>
        <v>45.994050281780488</v>
      </c>
    </row>
    <row r="149" spans="1:16" x14ac:dyDescent="0.2">
      <c r="A149" s="3">
        <v>1507953</v>
      </c>
      <c r="B149" s="3">
        <v>150795</v>
      </c>
      <c r="C149" s="1" t="s">
        <v>25</v>
      </c>
      <c r="D149" s="10" t="s">
        <v>167</v>
      </c>
      <c r="E149" s="12">
        <v>11.579342739839001</v>
      </c>
      <c r="F149" s="13">
        <v>10.241558308212955</v>
      </c>
      <c r="G149" s="2">
        <v>-1.2037247331364977</v>
      </c>
      <c r="H149" s="14">
        <v>0.87817798019571658</v>
      </c>
      <c r="I149" s="9">
        <f t="shared" ref="I149:I162" si="23">(E149-$E$2)/($E$1-$E$2)*100</f>
        <v>5.41522675583973</v>
      </c>
      <c r="J149" s="9">
        <f t="shared" si="20"/>
        <v>16.245944518302306</v>
      </c>
      <c r="K149" s="9">
        <f t="shared" si="21"/>
        <v>1.9657681457202627</v>
      </c>
      <c r="L149" s="14">
        <f t="shared" si="22"/>
        <v>55.123420870242171</v>
      </c>
      <c r="M149" s="9">
        <f t="shared" si="16"/>
        <v>5.41522675583973</v>
      </c>
      <c r="N149" s="9">
        <f t="shared" si="17"/>
        <v>9.1058563320112835</v>
      </c>
      <c r="O149" s="9">
        <f t="shared" si="18"/>
        <v>55.123420870242171</v>
      </c>
      <c r="P149" s="9">
        <f t="shared" si="19"/>
        <v>23.214834652697729</v>
      </c>
    </row>
    <row r="150" spans="1:16" x14ac:dyDescent="0.2">
      <c r="A150" s="3">
        <v>1507961</v>
      </c>
      <c r="B150" s="3">
        <v>150796</v>
      </c>
      <c r="C150" s="1" t="s">
        <v>71</v>
      </c>
      <c r="D150" s="10" t="s">
        <v>168</v>
      </c>
      <c r="E150" s="12">
        <v>6.9372650572216186</v>
      </c>
      <c r="F150" s="13">
        <v>10.823561075404772</v>
      </c>
      <c r="G150" s="2">
        <v>2.7696793002915454</v>
      </c>
      <c r="H150" s="14">
        <v>0</v>
      </c>
      <c r="I150" s="9">
        <v>0.1</v>
      </c>
      <c r="J150" s="9">
        <f t="shared" si="20"/>
        <v>23.149705993400008</v>
      </c>
      <c r="K150" s="9">
        <f t="shared" si="21"/>
        <v>23.014664369046969</v>
      </c>
      <c r="L150" s="14">
        <f t="shared" si="22"/>
        <v>100</v>
      </c>
      <c r="M150" s="9">
        <f t="shared" si="16"/>
        <v>0.1</v>
      </c>
      <c r="N150" s="9">
        <f t="shared" si="17"/>
        <v>23.082185181223487</v>
      </c>
      <c r="O150" s="9">
        <f t="shared" si="18"/>
        <v>100</v>
      </c>
      <c r="P150" s="9">
        <f t="shared" si="19"/>
        <v>41.060728393741165</v>
      </c>
    </row>
    <row r="151" spans="1:16" x14ac:dyDescent="0.2">
      <c r="A151" s="3">
        <v>1507979</v>
      </c>
      <c r="B151" s="3">
        <v>150797</v>
      </c>
      <c r="C151" s="1" t="s">
        <v>34</v>
      </c>
      <c r="D151" s="10" t="s">
        <v>169</v>
      </c>
      <c r="E151" s="12">
        <v>27.253894979803807</v>
      </c>
      <c r="F151" s="13">
        <v>14.003777482941933</v>
      </c>
      <c r="G151" s="2">
        <v>7.5815011372251703E-2</v>
      </c>
      <c r="H151" s="14">
        <v>0.90959257317251674</v>
      </c>
      <c r="I151" s="9">
        <f t="shared" si="23"/>
        <v>57.895859547155681</v>
      </c>
      <c r="J151" s="9">
        <f t="shared" si="20"/>
        <v>60.873677002617868</v>
      </c>
      <c r="K151" s="9">
        <f t="shared" si="21"/>
        <v>8.7440617874444744</v>
      </c>
      <c r="L151" s="14">
        <f t="shared" si="22"/>
        <v>53.518074916067469</v>
      </c>
      <c r="M151" s="9">
        <f t="shared" si="16"/>
        <v>57.895859547155681</v>
      </c>
      <c r="N151" s="9">
        <f t="shared" si="17"/>
        <v>34.808869395031174</v>
      </c>
      <c r="O151" s="9">
        <f t="shared" si="18"/>
        <v>53.518074916067469</v>
      </c>
      <c r="P151" s="9">
        <f t="shared" si="19"/>
        <v>48.740934619418105</v>
      </c>
    </row>
    <row r="152" spans="1:16" x14ac:dyDescent="0.2">
      <c r="A152" s="3">
        <v>1508001</v>
      </c>
      <c r="B152" s="3">
        <v>150800</v>
      </c>
      <c r="C152" s="1" t="s">
        <v>27</v>
      </c>
      <c r="D152" s="10" t="s">
        <v>170</v>
      </c>
      <c r="E152" s="12">
        <v>16.107903535384807</v>
      </c>
      <c r="F152" s="13">
        <v>9.7757479989721592</v>
      </c>
      <c r="G152" s="2">
        <v>4.62727902146319</v>
      </c>
      <c r="H152" s="14">
        <v>1.0154352180877912</v>
      </c>
      <c r="I152" s="9">
        <f t="shared" si="23"/>
        <v>20.577493118908912</v>
      </c>
      <c r="J152" s="9">
        <f t="shared" si="20"/>
        <v>10.720466893588409</v>
      </c>
      <c r="K152" s="9">
        <f t="shared" si="21"/>
        <v>32.855199946721108</v>
      </c>
      <c r="L152" s="14">
        <f t="shared" si="22"/>
        <v>48.109312755139008</v>
      </c>
      <c r="M152" s="9">
        <f t="shared" si="16"/>
        <v>20.577493118908912</v>
      </c>
      <c r="N152" s="9">
        <f t="shared" si="17"/>
        <v>21.787833420154758</v>
      </c>
      <c r="O152" s="9">
        <f t="shared" si="18"/>
        <v>48.109312755139008</v>
      </c>
      <c r="P152" s="9">
        <f t="shared" si="19"/>
        <v>30.158213098067563</v>
      </c>
    </row>
    <row r="153" spans="1:16" s="16" customFormat="1" x14ac:dyDescent="0.2">
      <c r="A153" s="15">
        <v>1508035</v>
      </c>
      <c r="B153" s="15">
        <v>150803</v>
      </c>
      <c r="C153" s="16" t="s">
        <v>43</v>
      </c>
      <c r="D153" s="17" t="s">
        <v>171</v>
      </c>
      <c r="E153" s="12">
        <v>9.0440267520365154</v>
      </c>
      <c r="F153" s="18">
        <v>14.490960644537671</v>
      </c>
      <c r="G153" s="2">
        <v>3.5003431708991077</v>
      </c>
      <c r="H153" s="14">
        <v>0.27453671928620454</v>
      </c>
      <c r="I153" s="9">
        <v>0.1</v>
      </c>
      <c r="J153" s="9">
        <f t="shared" si="20"/>
        <v>66.652681041669865</v>
      </c>
      <c r="K153" s="9">
        <f t="shared" si="21"/>
        <v>26.885317304707289</v>
      </c>
      <c r="L153" s="14">
        <f t="shared" si="22"/>
        <v>85.970647084175695</v>
      </c>
      <c r="M153" s="9">
        <f t="shared" si="16"/>
        <v>0.1</v>
      </c>
      <c r="N153" s="9">
        <f t="shared" si="17"/>
        <v>46.768999173188575</v>
      </c>
      <c r="O153" s="9">
        <f t="shared" si="18"/>
        <v>85.970647084175695</v>
      </c>
      <c r="P153" s="9">
        <f t="shared" si="19"/>
        <v>44.279882085788095</v>
      </c>
    </row>
    <row r="154" spans="1:16" x14ac:dyDescent="0.2">
      <c r="A154" s="3">
        <v>1508050</v>
      </c>
      <c r="B154" s="3">
        <v>150805</v>
      </c>
      <c r="C154" s="1" t="s">
        <v>46</v>
      </c>
      <c r="D154" s="10" t="s">
        <v>172</v>
      </c>
      <c r="E154" s="12">
        <v>16.931503308519439</v>
      </c>
      <c r="F154" s="13">
        <v>13.472099527579205</v>
      </c>
      <c r="G154" s="2">
        <v>10.561797752808989</v>
      </c>
      <c r="H154" s="14">
        <v>5.9517844585091417</v>
      </c>
      <c r="I154" s="9">
        <f t="shared" si="23"/>
        <v>23.335022431337094</v>
      </c>
      <c r="J154" s="9">
        <f t="shared" si="20"/>
        <v>54.566872306305889</v>
      </c>
      <c r="K154" s="9">
        <f t="shared" si="21"/>
        <v>64.292996823299021</v>
      </c>
      <c r="L154" s="14">
        <v>0.1</v>
      </c>
      <c r="M154" s="9">
        <f t="shared" si="16"/>
        <v>23.335022431337094</v>
      </c>
      <c r="N154" s="9">
        <f t="shared" si="17"/>
        <v>59.429934564802451</v>
      </c>
      <c r="O154" s="9">
        <f t="shared" si="18"/>
        <v>0.1</v>
      </c>
      <c r="P154" s="9">
        <f t="shared" si="19"/>
        <v>27.621652332046512</v>
      </c>
    </row>
    <row r="155" spans="1:16" x14ac:dyDescent="0.2">
      <c r="A155" s="3">
        <v>1508084</v>
      </c>
      <c r="B155" s="3">
        <v>150808</v>
      </c>
      <c r="C155" s="1" t="s">
        <v>32</v>
      </c>
      <c r="D155" s="10" t="s">
        <v>173</v>
      </c>
      <c r="E155" s="12">
        <v>24.210496544600478</v>
      </c>
      <c r="F155" s="13">
        <v>10.957292777937102</v>
      </c>
      <c r="G155" s="2">
        <v>7.6761303890641424</v>
      </c>
      <c r="H155" s="14">
        <v>0.29442551177941034</v>
      </c>
      <c r="I155" s="9">
        <f t="shared" si="23"/>
        <v>47.706128238063435</v>
      </c>
      <c r="J155" s="9">
        <f t="shared" si="20"/>
        <v>24.736041708600549</v>
      </c>
      <c r="K155" s="9">
        <f t="shared" si="21"/>
        <v>49.006327669217882</v>
      </c>
      <c r="L155" s="14">
        <f t="shared" si="22"/>
        <v>84.954291641150633</v>
      </c>
      <c r="M155" s="9">
        <f t="shared" si="16"/>
        <v>47.706128238063435</v>
      </c>
      <c r="N155" s="9">
        <f t="shared" si="17"/>
        <v>36.871184688909217</v>
      </c>
      <c r="O155" s="9">
        <f t="shared" si="18"/>
        <v>84.954291641150633</v>
      </c>
      <c r="P155" s="9">
        <f t="shared" si="19"/>
        <v>56.51053485604109</v>
      </c>
    </row>
    <row r="156" spans="1:16" x14ac:dyDescent="0.2">
      <c r="A156" s="3">
        <v>1508100</v>
      </c>
      <c r="B156" s="3">
        <v>150810</v>
      </c>
      <c r="C156" s="1" t="s">
        <v>61</v>
      </c>
      <c r="D156" s="10" t="s">
        <v>174</v>
      </c>
      <c r="E156" s="12">
        <v>48.149744865143006</v>
      </c>
      <c r="F156" s="13">
        <v>16.06548059783341</v>
      </c>
      <c r="G156" s="2">
        <v>2.4779142426201251</v>
      </c>
      <c r="H156" s="14">
        <v>0.64636759902625451</v>
      </c>
      <c r="I156" s="9">
        <v>99</v>
      </c>
      <c r="J156" s="9">
        <f t="shared" si="20"/>
        <v>85.329757523255026</v>
      </c>
      <c r="K156" s="9">
        <f t="shared" si="21"/>
        <v>21.469054516927237</v>
      </c>
      <c r="L156" s="14">
        <f t="shared" si="22"/>
        <v>66.969375959360022</v>
      </c>
      <c r="M156" s="9">
        <f t="shared" si="16"/>
        <v>99</v>
      </c>
      <c r="N156" s="9">
        <f t="shared" si="17"/>
        <v>53.399406020091135</v>
      </c>
      <c r="O156" s="9">
        <f t="shared" si="18"/>
        <v>66.969375959360022</v>
      </c>
      <c r="P156" s="9">
        <f t="shared" si="19"/>
        <v>73.122927326483719</v>
      </c>
    </row>
    <row r="157" spans="1:16" x14ac:dyDescent="0.2">
      <c r="A157" s="3">
        <v>1508126</v>
      </c>
      <c r="B157" s="3">
        <v>150812</v>
      </c>
      <c r="C157" s="1" t="s">
        <v>27</v>
      </c>
      <c r="D157" s="10" t="s">
        <v>175</v>
      </c>
      <c r="E157" s="12">
        <v>32.043862184118424</v>
      </c>
      <c r="F157" s="13">
        <v>11.66192184148659</v>
      </c>
      <c r="G157" s="2">
        <v>2.5408348457350272</v>
      </c>
      <c r="H157" s="14">
        <v>3.3112935272666713</v>
      </c>
      <c r="I157" s="9">
        <f t="shared" si="23"/>
        <v>73.933351788314994</v>
      </c>
      <c r="J157" s="9">
        <f t="shared" si="20"/>
        <v>33.094405718859377</v>
      </c>
      <c r="K157" s="9">
        <f t="shared" si="21"/>
        <v>21.802373060456294</v>
      </c>
      <c r="L157" s="14">
        <v>0.1</v>
      </c>
      <c r="M157" s="9">
        <f t="shared" si="16"/>
        <v>73.933351788314994</v>
      </c>
      <c r="N157" s="9">
        <f t="shared" si="17"/>
        <v>27.448389389657834</v>
      </c>
      <c r="O157" s="9">
        <f t="shared" si="18"/>
        <v>0.1</v>
      </c>
      <c r="P157" s="9">
        <f t="shared" si="19"/>
        <v>33.827247059324272</v>
      </c>
    </row>
    <row r="158" spans="1:16" x14ac:dyDescent="0.2">
      <c r="A158" s="3">
        <v>1508159</v>
      </c>
      <c r="B158" s="3">
        <v>150815</v>
      </c>
      <c r="C158" s="1" t="s">
        <v>37</v>
      </c>
      <c r="D158" s="10" t="s">
        <v>176</v>
      </c>
      <c r="E158" s="12">
        <v>17.062011234717481</v>
      </c>
      <c r="F158" s="13">
        <v>14.699587730256308</v>
      </c>
      <c r="G158" s="2">
        <v>10.172272354388843</v>
      </c>
      <c r="H158" s="14">
        <v>17.470922362007414</v>
      </c>
      <c r="I158" s="9">
        <f t="shared" si="23"/>
        <v>23.77198155120864</v>
      </c>
      <c r="J158" s="9">
        <f t="shared" si="20"/>
        <v>69.127431538125037</v>
      </c>
      <c r="K158" s="9">
        <f t="shared" si="21"/>
        <v>62.229506773277109</v>
      </c>
      <c r="L158" s="14">
        <v>0.1</v>
      </c>
      <c r="M158" s="9">
        <f t="shared" si="16"/>
        <v>23.77198155120864</v>
      </c>
      <c r="N158" s="9">
        <f t="shared" si="17"/>
        <v>65.678469155701066</v>
      </c>
      <c r="O158" s="9">
        <f t="shared" si="18"/>
        <v>0.1</v>
      </c>
      <c r="P158" s="9">
        <f t="shared" si="19"/>
        <v>29.850150235636566</v>
      </c>
    </row>
    <row r="159" spans="1:16" x14ac:dyDescent="0.2">
      <c r="A159" s="3">
        <v>1508209</v>
      </c>
      <c r="B159" s="3">
        <v>150820</v>
      </c>
      <c r="C159" s="1" t="s">
        <v>71</v>
      </c>
      <c r="D159" s="10" t="s">
        <v>177</v>
      </c>
      <c r="E159" s="12">
        <v>8.7243732845379682</v>
      </c>
      <c r="F159" s="13">
        <v>11.201019035695795</v>
      </c>
      <c r="G159" s="2">
        <v>-5.0040355125100886</v>
      </c>
      <c r="H159" s="14">
        <v>0.24210445645331088</v>
      </c>
      <c r="I159" s="9">
        <v>0.1</v>
      </c>
      <c r="J159" s="9">
        <f t="shared" si="20"/>
        <v>27.627141276568135</v>
      </c>
      <c r="K159" s="9">
        <v>0.1</v>
      </c>
      <c r="L159" s="14">
        <f t="shared" si="22"/>
        <v>87.627997919883384</v>
      </c>
      <c r="M159" s="9">
        <f t="shared" si="16"/>
        <v>0.1</v>
      </c>
      <c r="N159" s="9">
        <f t="shared" si="17"/>
        <v>13.863570638284068</v>
      </c>
      <c r="O159" s="9">
        <f t="shared" si="18"/>
        <v>87.627997919883384</v>
      </c>
      <c r="P159" s="9">
        <f t="shared" si="19"/>
        <v>33.86385618605582</v>
      </c>
    </row>
    <row r="160" spans="1:16" x14ac:dyDescent="0.2">
      <c r="A160" s="3">
        <v>1508308</v>
      </c>
      <c r="B160" s="3">
        <v>150830</v>
      </c>
      <c r="C160" s="1" t="s">
        <v>43</v>
      </c>
      <c r="D160" s="10" t="s">
        <v>178</v>
      </c>
      <c r="E160" s="12">
        <v>9.9619602853783835</v>
      </c>
      <c r="F160" s="13">
        <v>15.047568669265683</v>
      </c>
      <c r="G160" s="2">
        <v>1.0723860589812333</v>
      </c>
      <c r="H160" s="14">
        <v>0.42895442359249336</v>
      </c>
      <c r="I160" s="9">
        <f t="shared" si="23"/>
        <v>0</v>
      </c>
      <c r="J160" s="9">
        <f t="shared" si="20"/>
        <v>73.255208133402746</v>
      </c>
      <c r="K160" s="9">
        <f t="shared" si="21"/>
        <v>14.023343829697755</v>
      </c>
      <c r="L160" s="14">
        <f t="shared" si="22"/>
        <v>78.079606221602134</v>
      </c>
      <c r="M160" s="9">
        <f t="shared" si="16"/>
        <v>0</v>
      </c>
      <c r="N160" s="9">
        <f t="shared" si="17"/>
        <v>43.639275981550249</v>
      </c>
      <c r="O160" s="9">
        <f t="shared" si="18"/>
        <v>78.079606221602134</v>
      </c>
      <c r="P160" s="9">
        <f t="shared" si="19"/>
        <v>40.572960734384132</v>
      </c>
    </row>
    <row r="161" spans="1:16" x14ac:dyDescent="0.2">
      <c r="A161" s="3">
        <v>1508357</v>
      </c>
      <c r="B161" s="3">
        <v>150835</v>
      </c>
      <c r="C161" s="1" t="s">
        <v>37</v>
      </c>
      <c r="D161" s="10" t="s">
        <v>179</v>
      </c>
      <c r="E161" s="12">
        <v>274.35172816289474</v>
      </c>
      <c r="F161" s="13">
        <v>17.302215347091195</v>
      </c>
      <c r="G161" s="2">
        <v>-0.4945598417408506</v>
      </c>
      <c r="H161" s="14">
        <v>5.0441625795179812</v>
      </c>
      <c r="I161" s="9">
        <v>99</v>
      </c>
      <c r="J161" s="9">
        <f t="shared" si="20"/>
        <v>100</v>
      </c>
      <c r="K161" s="9">
        <f t="shared" si="21"/>
        <v>5.7225313841507095</v>
      </c>
      <c r="L161" s="14">
        <v>0.1</v>
      </c>
      <c r="M161" s="9">
        <f t="shared" si="16"/>
        <v>99</v>
      </c>
      <c r="N161" s="9">
        <f t="shared" si="17"/>
        <v>52.861265692075357</v>
      </c>
      <c r="O161" s="9">
        <f t="shared" si="18"/>
        <v>0.1</v>
      </c>
      <c r="P161" s="9">
        <f t="shared" si="19"/>
        <v>50.653755230691786</v>
      </c>
    </row>
    <row r="162" spans="1:16" x14ac:dyDescent="0.2">
      <c r="A162" s="3">
        <v>1508407</v>
      </c>
      <c r="B162" s="3">
        <v>150840</v>
      </c>
      <c r="C162" s="1" t="s">
        <v>32</v>
      </c>
      <c r="D162" s="10" t="s">
        <v>180</v>
      </c>
      <c r="E162" s="12">
        <v>35.340408666549237</v>
      </c>
      <c r="F162" s="13">
        <v>11.288191506046022</v>
      </c>
      <c r="G162" s="2">
        <v>5.4662029993479679</v>
      </c>
      <c r="H162" s="14">
        <v>0.6411590878441632</v>
      </c>
      <c r="I162" s="9">
        <f t="shared" si="23"/>
        <v>84.970658805152894</v>
      </c>
      <c r="J162" s="9">
        <f t="shared" si="20"/>
        <v>28.661187807646993</v>
      </c>
      <c r="K162" s="9">
        <f t="shared" si="21"/>
        <v>37.299355034197163</v>
      </c>
      <c r="L162" s="14">
        <f t="shared" si="22"/>
        <v>67.235540870667947</v>
      </c>
      <c r="M162" s="9">
        <f t="shared" si="16"/>
        <v>84.970658805152894</v>
      </c>
      <c r="N162" s="9">
        <f t="shared" si="17"/>
        <v>32.98027142092208</v>
      </c>
      <c r="O162" s="9">
        <f t="shared" si="18"/>
        <v>67.235540870667947</v>
      </c>
      <c r="P162" s="9">
        <f t="shared" si="19"/>
        <v>61.728823698914312</v>
      </c>
    </row>
  </sheetData>
  <autoFilter ref="I5:L162" xr:uid="{00000000-0009-0000-0000-000000000000}"/>
  <mergeCells count="3">
    <mergeCell ref="I4:L4"/>
    <mergeCell ref="M4:O4"/>
    <mergeCell ref="P4:P5"/>
  </mergeCells>
  <phoneticPr fontId="5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8EE0B-FB42-4E8D-AF0D-7148BF140664}">
  <dimension ref="A1:E149"/>
  <sheetViews>
    <sheetView workbookViewId="0">
      <selection activeCell="I17" sqref="A1:XFD1048576"/>
    </sheetView>
  </sheetViews>
  <sheetFormatPr defaultRowHeight="15" x14ac:dyDescent="0.25"/>
  <cols>
    <col min="1" max="1" width="10.7109375" customWidth="1"/>
    <col min="2" max="2" width="14.42578125" customWidth="1"/>
  </cols>
  <sheetData>
    <row r="1" spans="1:5" x14ac:dyDescent="0.25">
      <c r="A1" s="19" t="s">
        <v>191</v>
      </c>
    </row>
    <row r="2" spans="1:5" x14ac:dyDescent="0.25">
      <c r="A2" s="19"/>
    </row>
    <row r="3" spans="1:5" x14ac:dyDescent="0.25">
      <c r="A3" s="19" t="s">
        <v>192</v>
      </c>
    </row>
    <row r="5" spans="1:5" x14ac:dyDescent="0.25">
      <c r="A5" s="7" t="s">
        <v>193</v>
      </c>
      <c r="B5" s="7" t="s">
        <v>194</v>
      </c>
    </row>
    <row r="6" spans="1:5" x14ac:dyDescent="0.25">
      <c r="A6" s="14">
        <v>0.62585338570990068</v>
      </c>
      <c r="B6" s="3" t="str">
        <f>IF(AND(A6&lt;$E$10,A6&gt;$E$11),"Normal","Outliers")</f>
        <v>Normal</v>
      </c>
      <c r="C6" s="1"/>
      <c r="D6" s="1" t="s">
        <v>195</v>
      </c>
      <c r="E6" s="2">
        <f>AVERAGE(A6:A149)</f>
        <v>0.91281910514406261</v>
      </c>
    </row>
    <row r="7" spans="1:5" x14ac:dyDescent="0.25">
      <c r="A7" s="14">
        <v>5.6278439079287779</v>
      </c>
      <c r="B7" s="3" t="str">
        <f t="shared" ref="B7:B70" si="0">IF(AND(A7&lt;$E$10,A7&gt;$E$11),"Normal","Outliers")</f>
        <v>Outliers</v>
      </c>
      <c r="C7" s="1"/>
      <c r="D7" s="1" t="s">
        <v>196</v>
      </c>
      <c r="E7" s="2">
        <f>_xlfn.QUARTILE.EXC(A6:A149,1)</f>
        <v>0.12032885087604581</v>
      </c>
    </row>
    <row r="8" spans="1:5" x14ac:dyDescent="0.25">
      <c r="A8" s="14">
        <v>0.21459227467811159</v>
      </c>
      <c r="B8" s="3" t="str">
        <f t="shared" si="0"/>
        <v>Normal</v>
      </c>
      <c r="C8" s="1"/>
      <c r="D8" s="1" t="s">
        <v>197</v>
      </c>
      <c r="E8" s="2">
        <f>_xlfn.QUARTILE.EXC(A6:A149,3)</f>
        <v>0.94427365068279379</v>
      </c>
    </row>
    <row r="9" spans="1:5" x14ac:dyDescent="0.25">
      <c r="A9" s="14">
        <v>0.30472320975114275</v>
      </c>
      <c r="B9" s="3" t="str">
        <f t="shared" si="0"/>
        <v>Normal</v>
      </c>
      <c r="C9" s="1"/>
      <c r="D9" s="1" t="s">
        <v>198</v>
      </c>
      <c r="E9" s="2">
        <f>E8-E7</f>
        <v>0.82394479980674795</v>
      </c>
    </row>
    <row r="10" spans="1:5" x14ac:dyDescent="0.25">
      <c r="A10" s="14">
        <v>0.81580077286389008</v>
      </c>
      <c r="B10" s="3" t="str">
        <f t="shared" si="0"/>
        <v>Normal</v>
      </c>
      <c r="C10" s="1"/>
      <c r="D10" s="1" t="s">
        <v>199</v>
      </c>
      <c r="E10" s="2">
        <f>E6+1.5*E9</f>
        <v>2.1487363048541845</v>
      </c>
    </row>
    <row r="11" spans="1:5" x14ac:dyDescent="0.25">
      <c r="A11" s="14">
        <v>0.18960173932307733</v>
      </c>
      <c r="B11" s="3" t="str">
        <f t="shared" si="0"/>
        <v>Normal</v>
      </c>
      <c r="C11" s="1"/>
      <c r="D11" s="1" t="s">
        <v>200</v>
      </c>
      <c r="E11" s="2">
        <f>E6-1.5*E9</f>
        <v>-0.32309809456605931</v>
      </c>
    </row>
    <row r="12" spans="1:5" x14ac:dyDescent="0.25">
      <c r="A12" s="14">
        <v>0</v>
      </c>
      <c r="B12" s="3" t="str">
        <f t="shared" si="0"/>
        <v>Normal</v>
      </c>
      <c r="C12" s="1"/>
      <c r="D12" s="1"/>
      <c r="E12" s="1"/>
    </row>
    <row r="13" spans="1:5" x14ac:dyDescent="0.25">
      <c r="A13" s="14">
        <v>1.2293276749466067</v>
      </c>
      <c r="B13" s="3" t="str">
        <f t="shared" si="0"/>
        <v>Normal</v>
      </c>
      <c r="C13" s="1"/>
      <c r="D13" s="1"/>
      <c r="E13" s="1"/>
    </row>
    <row r="14" spans="1:5" x14ac:dyDescent="0.25">
      <c r="A14" s="14">
        <v>0</v>
      </c>
      <c r="B14" s="3" t="str">
        <f t="shared" si="0"/>
        <v>Normal</v>
      </c>
      <c r="C14" s="1"/>
      <c r="D14" s="1"/>
      <c r="E14" s="1"/>
    </row>
    <row r="15" spans="1:5" x14ac:dyDescent="0.25">
      <c r="A15" s="14">
        <v>5.9200749741510302E-2</v>
      </c>
      <c r="B15" s="3" t="str">
        <f t="shared" si="0"/>
        <v>Normal</v>
      </c>
      <c r="C15" s="1"/>
      <c r="D15" s="1"/>
      <c r="E15" s="1"/>
    </row>
    <row r="16" spans="1:5" x14ac:dyDescent="0.25">
      <c r="A16" s="14">
        <v>0.18426009335844729</v>
      </c>
      <c r="B16" s="3" t="str">
        <f t="shared" si="0"/>
        <v>Normal</v>
      </c>
      <c r="C16" s="1"/>
      <c r="D16" s="1"/>
      <c r="E16" s="1"/>
    </row>
    <row r="17" spans="1:5" x14ac:dyDescent="0.25">
      <c r="A17" s="14">
        <v>0.67591604411241546</v>
      </c>
      <c r="B17" s="3" t="str">
        <f t="shared" si="0"/>
        <v>Normal</v>
      </c>
      <c r="C17" s="1"/>
      <c r="D17" s="1"/>
      <c r="E17" s="1"/>
    </row>
    <row r="18" spans="1:5" x14ac:dyDescent="0.25">
      <c r="A18" s="14">
        <v>7.4839848309680601E-2</v>
      </c>
      <c r="B18" s="3" t="str">
        <f t="shared" si="0"/>
        <v>Normal</v>
      </c>
      <c r="C18" s="1"/>
      <c r="D18" s="1"/>
      <c r="E18" s="1"/>
    </row>
    <row r="19" spans="1:5" x14ac:dyDescent="0.25">
      <c r="A19" s="14">
        <v>0.13458950201884254</v>
      </c>
      <c r="B19" s="3" t="str">
        <f t="shared" si="0"/>
        <v>Normal</v>
      </c>
      <c r="C19" s="1"/>
      <c r="D19" s="1"/>
      <c r="E19" s="1"/>
    </row>
    <row r="20" spans="1:5" x14ac:dyDescent="0.25">
      <c r="A20" s="14">
        <v>0</v>
      </c>
      <c r="B20" s="3" t="str">
        <f t="shared" si="0"/>
        <v>Normal</v>
      </c>
      <c r="C20" s="1"/>
      <c r="D20" s="1"/>
      <c r="E20" s="1"/>
    </row>
    <row r="21" spans="1:5" x14ac:dyDescent="0.25">
      <c r="A21" s="14">
        <v>6.3435055303321206E-2</v>
      </c>
      <c r="B21" s="3" t="str">
        <f t="shared" si="0"/>
        <v>Normal</v>
      </c>
      <c r="C21" s="1"/>
      <c r="D21" s="1"/>
      <c r="E21" s="1"/>
    </row>
    <row r="22" spans="1:5" x14ac:dyDescent="0.25">
      <c r="A22" s="14">
        <v>3.1883998340482287</v>
      </c>
      <c r="B22" s="3" t="str">
        <f t="shared" si="0"/>
        <v>Outliers</v>
      </c>
      <c r="C22" s="1"/>
      <c r="D22" s="1"/>
      <c r="E22" s="1"/>
    </row>
    <row r="23" spans="1:5" x14ac:dyDescent="0.25">
      <c r="A23" s="14">
        <v>0.13599847480712579</v>
      </c>
      <c r="B23" s="3" t="str">
        <f t="shared" si="0"/>
        <v>Normal</v>
      </c>
      <c r="C23" s="1"/>
      <c r="D23" s="1"/>
      <c r="E23" s="1"/>
    </row>
    <row r="24" spans="1:5" x14ac:dyDescent="0.25">
      <c r="A24" s="14">
        <v>5.1146714350548315E-2</v>
      </c>
      <c r="B24" s="3" t="str">
        <f t="shared" si="0"/>
        <v>Normal</v>
      </c>
      <c r="C24" s="1"/>
      <c r="D24" s="1"/>
      <c r="E24" s="1"/>
    </row>
    <row r="25" spans="1:5" x14ac:dyDescent="0.25">
      <c r="A25" s="14">
        <v>0.12025361752329515</v>
      </c>
      <c r="B25" s="3" t="str">
        <f t="shared" si="0"/>
        <v>Normal</v>
      </c>
      <c r="C25" s="1"/>
      <c r="D25" s="1"/>
      <c r="E25" s="1"/>
    </row>
    <row r="26" spans="1:5" x14ac:dyDescent="0.25">
      <c r="A26" s="14">
        <v>0.15486184693129024</v>
      </c>
      <c r="B26" s="3" t="str">
        <f t="shared" si="0"/>
        <v>Normal</v>
      </c>
      <c r="C26" s="1"/>
      <c r="D26" s="1"/>
      <c r="E26" s="1"/>
    </row>
    <row r="27" spans="1:5" x14ac:dyDescent="0.25">
      <c r="A27" s="14">
        <v>0.24595500470208101</v>
      </c>
      <c r="B27" s="3" t="str">
        <f t="shared" si="0"/>
        <v>Normal</v>
      </c>
      <c r="C27" s="1"/>
      <c r="D27" s="1"/>
      <c r="E27" s="1"/>
    </row>
    <row r="28" spans="1:5" x14ac:dyDescent="0.25">
      <c r="A28" s="14">
        <v>0</v>
      </c>
      <c r="B28" s="3" t="str">
        <f t="shared" si="0"/>
        <v>Normal</v>
      </c>
      <c r="C28" s="1"/>
      <c r="D28" s="1"/>
      <c r="E28" s="1"/>
    </row>
    <row r="29" spans="1:5" x14ac:dyDescent="0.25">
      <c r="A29" s="14">
        <v>1.3653250181560388</v>
      </c>
      <c r="B29" s="3" t="str">
        <f t="shared" si="0"/>
        <v>Normal</v>
      </c>
      <c r="C29" s="1"/>
      <c r="D29" s="1"/>
      <c r="E29" s="1"/>
    </row>
    <row r="30" spans="1:5" x14ac:dyDescent="0.25">
      <c r="A30" s="14">
        <v>0.95152814760704107</v>
      </c>
      <c r="B30" s="3" t="str">
        <f t="shared" si="0"/>
        <v>Normal</v>
      </c>
      <c r="C30" s="1"/>
      <c r="D30" s="1"/>
      <c r="E30" s="1"/>
    </row>
    <row r="31" spans="1:5" x14ac:dyDescent="0.25">
      <c r="A31" s="14">
        <v>2.5392986698911728</v>
      </c>
      <c r="B31" s="3" t="str">
        <f t="shared" si="0"/>
        <v>Outliers</v>
      </c>
      <c r="C31" s="1"/>
      <c r="D31" s="1"/>
      <c r="E31" s="1"/>
    </row>
    <row r="32" spans="1:5" x14ac:dyDescent="0.25">
      <c r="A32" s="14">
        <v>0.22053266952809961</v>
      </c>
      <c r="B32" s="3" t="str">
        <f t="shared" si="0"/>
        <v>Normal</v>
      </c>
      <c r="C32" s="1"/>
      <c r="D32" s="1"/>
      <c r="E32" s="1"/>
    </row>
    <row r="33" spans="1:5" x14ac:dyDescent="0.25">
      <c r="A33" s="14">
        <v>0.27356681693023627</v>
      </c>
      <c r="B33" s="3" t="str">
        <f t="shared" si="0"/>
        <v>Normal</v>
      </c>
      <c r="C33" s="1"/>
      <c r="D33" s="1"/>
      <c r="E33" s="1"/>
    </row>
    <row r="34" spans="1:5" x14ac:dyDescent="0.25">
      <c r="A34" s="14">
        <v>6.178405637377684E-2</v>
      </c>
      <c r="B34" s="3" t="str">
        <f t="shared" si="0"/>
        <v>Normal</v>
      </c>
      <c r="C34" s="1"/>
      <c r="D34" s="1"/>
      <c r="E34" s="1"/>
    </row>
    <row r="35" spans="1:5" x14ac:dyDescent="0.25">
      <c r="A35" s="14">
        <v>0</v>
      </c>
      <c r="B35" s="3" t="str">
        <f t="shared" si="0"/>
        <v>Normal</v>
      </c>
      <c r="C35" s="1"/>
      <c r="D35" s="1"/>
      <c r="E35" s="1"/>
    </row>
    <row r="36" spans="1:5" x14ac:dyDescent="0.25">
      <c r="A36" s="14">
        <v>0.27002700270027002</v>
      </c>
      <c r="B36" s="3" t="str">
        <f t="shared" si="0"/>
        <v>Normal</v>
      </c>
      <c r="C36" s="1"/>
      <c r="D36" s="1"/>
      <c r="E36" s="1"/>
    </row>
    <row r="37" spans="1:5" x14ac:dyDescent="0.25">
      <c r="A37" s="14">
        <v>0.24095821740054477</v>
      </c>
      <c r="B37" s="3" t="str">
        <f t="shared" si="0"/>
        <v>Normal</v>
      </c>
      <c r="C37" s="1"/>
      <c r="D37" s="1"/>
      <c r="E37" s="1"/>
    </row>
    <row r="38" spans="1:5" x14ac:dyDescent="0.25">
      <c r="A38" s="14">
        <v>0.11931570098832138</v>
      </c>
      <c r="B38" s="3" t="str">
        <f t="shared" si="0"/>
        <v>Normal</v>
      </c>
      <c r="C38" s="1"/>
      <c r="D38" s="1"/>
      <c r="E38" s="1"/>
    </row>
    <row r="39" spans="1:5" x14ac:dyDescent="0.25">
      <c r="A39" s="14">
        <v>0.67408533544029925</v>
      </c>
      <c r="B39" s="3" t="str">
        <f t="shared" si="0"/>
        <v>Normal</v>
      </c>
      <c r="C39" s="1"/>
      <c r="D39" s="1"/>
      <c r="E39" s="1"/>
    </row>
    <row r="40" spans="1:5" x14ac:dyDescent="0.25">
      <c r="A40" s="14">
        <v>2.6967705235733733E-2</v>
      </c>
      <c r="B40" s="3" t="str">
        <f t="shared" si="0"/>
        <v>Normal</v>
      </c>
      <c r="C40" s="1"/>
      <c r="D40" s="1"/>
      <c r="E40" s="1"/>
    </row>
    <row r="41" spans="1:5" x14ac:dyDescent="0.25">
      <c r="A41" s="14">
        <v>0.41089279390126993</v>
      </c>
      <c r="B41" s="3" t="str">
        <f t="shared" si="0"/>
        <v>Normal</v>
      </c>
      <c r="C41" s="1"/>
      <c r="D41" s="1"/>
      <c r="E41" s="1"/>
    </row>
    <row r="42" spans="1:5" x14ac:dyDescent="0.25">
      <c r="A42" s="14">
        <v>0.39564787339268048</v>
      </c>
      <c r="B42" s="3" t="str">
        <f t="shared" si="0"/>
        <v>Normal</v>
      </c>
      <c r="C42" s="1"/>
      <c r="D42" s="1"/>
      <c r="E42" s="1"/>
    </row>
    <row r="43" spans="1:5" x14ac:dyDescent="0.25">
      <c r="A43" s="14">
        <v>1.329872022589607</v>
      </c>
      <c r="B43" s="3" t="str">
        <f t="shared" si="0"/>
        <v>Normal</v>
      </c>
      <c r="C43" s="1"/>
      <c r="D43" s="1"/>
      <c r="E43" s="1"/>
    </row>
    <row r="44" spans="1:5" x14ac:dyDescent="0.25">
      <c r="A44" s="14">
        <v>0.95276771359640922</v>
      </c>
      <c r="B44" s="3" t="str">
        <f t="shared" si="0"/>
        <v>Normal</v>
      </c>
      <c r="C44" s="1"/>
      <c r="D44" s="1"/>
      <c r="E44" s="1"/>
    </row>
    <row r="45" spans="1:5" x14ac:dyDescent="0.25">
      <c r="A45" s="14">
        <v>6.7567567567567571E-2</v>
      </c>
      <c r="B45" s="3" t="str">
        <f t="shared" si="0"/>
        <v>Normal</v>
      </c>
      <c r="C45" s="1"/>
      <c r="D45" s="1"/>
      <c r="E45" s="1"/>
    </row>
    <row r="46" spans="1:5" x14ac:dyDescent="0.25">
      <c r="A46" s="14">
        <v>0.53442406604407366</v>
      </c>
      <c r="B46" s="3" t="str">
        <f t="shared" si="0"/>
        <v>Normal</v>
      </c>
      <c r="C46" s="1"/>
      <c r="D46" s="1"/>
      <c r="E46" s="1"/>
    </row>
    <row r="47" spans="1:5" x14ac:dyDescent="0.25">
      <c r="A47" s="14">
        <v>2.2419588748903596</v>
      </c>
      <c r="B47" s="3" t="str">
        <f t="shared" si="0"/>
        <v>Outliers</v>
      </c>
      <c r="C47" s="1"/>
      <c r="D47" s="1"/>
      <c r="E47" s="1"/>
    </row>
    <row r="48" spans="1:5" x14ac:dyDescent="0.25">
      <c r="A48" s="14">
        <v>0.12055455093429776</v>
      </c>
      <c r="B48" s="3" t="str">
        <f t="shared" si="0"/>
        <v>Normal</v>
      </c>
      <c r="C48" s="1"/>
      <c r="D48" s="1"/>
      <c r="E48" s="1"/>
    </row>
    <row r="49" spans="1:5" x14ac:dyDescent="0.25">
      <c r="A49" s="14">
        <v>9.8425196850393692E-2</v>
      </c>
      <c r="B49" s="3" t="str">
        <f t="shared" si="0"/>
        <v>Normal</v>
      </c>
      <c r="C49" s="1"/>
      <c r="D49" s="1"/>
      <c r="E49" s="1"/>
    </row>
    <row r="50" spans="1:5" x14ac:dyDescent="0.25">
      <c r="A50" s="14">
        <v>0.28789236509016963</v>
      </c>
      <c r="B50" s="3" t="str">
        <f t="shared" si="0"/>
        <v>Normal</v>
      </c>
      <c r="C50" s="1"/>
      <c r="D50" s="1"/>
      <c r="E50" s="1"/>
    </row>
    <row r="51" spans="1:5" x14ac:dyDescent="0.25">
      <c r="A51" s="14">
        <v>1.6109916853901132</v>
      </c>
      <c r="B51" s="3" t="str">
        <f t="shared" si="0"/>
        <v>Normal</v>
      </c>
      <c r="C51" s="1"/>
      <c r="D51" s="1"/>
      <c r="E51" s="1"/>
    </row>
    <row r="52" spans="1:5" x14ac:dyDescent="0.25">
      <c r="A52" s="14">
        <v>6.0766748630261613</v>
      </c>
      <c r="B52" s="3" t="str">
        <f t="shared" si="0"/>
        <v>Outliers</v>
      </c>
      <c r="C52" s="1"/>
      <c r="D52" s="1"/>
      <c r="E52" s="1"/>
    </row>
    <row r="53" spans="1:5" x14ac:dyDescent="0.25">
      <c r="A53" s="14">
        <v>0.84175084175084169</v>
      </c>
      <c r="B53" s="3" t="str">
        <f t="shared" si="0"/>
        <v>Normal</v>
      </c>
      <c r="C53" s="1"/>
      <c r="D53" s="1"/>
      <c r="E53" s="1"/>
    </row>
    <row r="54" spans="1:5" x14ac:dyDescent="0.25">
      <c r="A54" s="14">
        <v>0.13966480446927373</v>
      </c>
      <c r="B54" s="3" t="str">
        <f t="shared" si="0"/>
        <v>Normal</v>
      </c>
      <c r="C54" s="1"/>
      <c r="D54" s="1"/>
      <c r="E54" s="1"/>
    </row>
    <row r="55" spans="1:5" x14ac:dyDescent="0.25">
      <c r="A55" s="14">
        <v>4.6772684752104769E-2</v>
      </c>
      <c r="B55" s="3" t="str">
        <f t="shared" si="0"/>
        <v>Normal</v>
      </c>
      <c r="C55" s="1"/>
      <c r="D55" s="1"/>
      <c r="E55" s="1"/>
    </row>
    <row r="56" spans="1:5" x14ac:dyDescent="0.25">
      <c r="A56" s="14">
        <v>0.42942790178001083</v>
      </c>
      <c r="B56" s="3" t="str">
        <f t="shared" si="0"/>
        <v>Normal</v>
      </c>
      <c r="C56" s="1"/>
      <c r="D56" s="1"/>
      <c r="E56" s="1"/>
    </row>
    <row r="57" spans="1:5" x14ac:dyDescent="0.25">
      <c r="A57" s="14">
        <v>0</v>
      </c>
      <c r="B57" s="3" t="str">
        <f t="shared" si="0"/>
        <v>Normal</v>
      </c>
      <c r="C57" s="1"/>
      <c r="D57" s="1"/>
      <c r="E57" s="1"/>
    </row>
    <row r="58" spans="1:5" x14ac:dyDescent="0.25">
      <c r="A58" s="14">
        <v>1.708772256921786</v>
      </c>
      <c r="B58" s="3" t="str">
        <f t="shared" si="0"/>
        <v>Normal</v>
      </c>
      <c r="C58" s="1"/>
      <c r="D58" s="1"/>
      <c r="E58" s="1"/>
    </row>
    <row r="59" spans="1:5" x14ac:dyDescent="0.25">
      <c r="A59" s="14">
        <v>1.257861635220126</v>
      </c>
      <c r="B59" s="3" t="str">
        <f t="shared" si="0"/>
        <v>Normal</v>
      </c>
      <c r="C59" s="1"/>
      <c r="D59" s="1"/>
      <c r="E59" s="1"/>
    </row>
    <row r="60" spans="1:5" x14ac:dyDescent="0.25">
      <c r="A60" s="14">
        <v>2.3412193850964043</v>
      </c>
      <c r="B60" s="3" t="str">
        <f t="shared" si="0"/>
        <v>Outliers</v>
      </c>
      <c r="C60" s="1"/>
      <c r="D60" s="1"/>
      <c r="E60" s="1"/>
    </row>
    <row r="61" spans="1:5" x14ac:dyDescent="0.25">
      <c r="A61" s="14">
        <v>0.17469569474490243</v>
      </c>
      <c r="B61" s="3" t="str">
        <f t="shared" si="0"/>
        <v>Normal</v>
      </c>
      <c r="C61" s="1"/>
      <c r="D61" s="1"/>
      <c r="E61" s="1"/>
    </row>
    <row r="62" spans="1:5" x14ac:dyDescent="0.25">
      <c r="A62" s="14">
        <v>0.48661800486618007</v>
      </c>
      <c r="B62" s="3" t="str">
        <f t="shared" si="0"/>
        <v>Normal</v>
      </c>
      <c r="C62" s="1"/>
      <c r="D62" s="1"/>
      <c r="E62" s="1"/>
    </row>
    <row r="63" spans="1:5" x14ac:dyDescent="0.25">
      <c r="A63" s="14">
        <v>0.48574487694391483</v>
      </c>
      <c r="B63" s="3" t="str">
        <f t="shared" si="0"/>
        <v>Normal</v>
      </c>
      <c r="C63" s="1"/>
      <c r="D63" s="1"/>
      <c r="E63" s="1"/>
    </row>
    <row r="64" spans="1:5" x14ac:dyDescent="0.25">
      <c r="A64" s="14">
        <v>4.2192336105654444</v>
      </c>
      <c r="B64" s="3" t="str">
        <f t="shared" si="0"/>
        <v>Outliers</v>
      </c>
      <c r="C64" s="1"/>
      <c r="D64" s="1"/>
      <c r="E64" s="1"/>
    </row>
    <row r="65" spans="1:5" x14ac:dyDescent="0.25">
      <c r="A65" s="14">
        <v>1.7601064938382827</v>
      </c>
      <c r="B65" s="3" t="str">
        <f t="shared" si="0"/>
        <v>Normal</v>
      </c>
      <c r="C65" s="1"/>
      <c r="D65" s="1"/>
      <c r="E65" s="1"/>
    </row>
    <row r="66" spans="1:5" x14ac:dyDescent="0.25">
      <c r="A66" s="14">
        <v>0.89843768819441072</v>
      </c>
      <c r="B66" s="3" t="str">
        <f t="shared" si="0"/>
        <v>Normal</v>
      </c>
      <c r="C66" s="1"/>
      <c r="D66" s="1"/>
      <c r="E66" s="1"/>
    </row>
    <row r="67" spans="1:5" x14ac:dyDescent="0.25">
      <c r="A67" s="14">
        <v>0.92251015991005203</v>
      </c>
      <c r="B67" s="3" t="str">
        <f t="shared" si="0"/>
        <v>Normal</v>
      </c>
      <c r="C67" s="1"/>
      <c r="D67" s="1"/>
      <c r="E67" s="1"/>
    </row>
    <row r="68" spans="1:5" x14ac:dyDescent="0.25">
      <c r="A68" s="14">
        <v>0.13831258644536654</v>
      </c>
      <c r="B68" s="3" t="str">
        <f t="shared" si="0"/>
        <v>Normal</v>
      </c>
      <c r="C68" s="1"/>
      <c r="D68" s="1"/>
      <c r="E68" s="1"/>
    </row>
    <row r="69" spans="1:5" x14ac:dyDescent="0.25">
      <c r="A69" s="14">
        <v>0.12647137929943361</v>
      </c>
      <c r="B69" s="3" t="str">
        <f t="shared" si="0"/>
        <v>Normal</v>
      </c>
      <c r="C69" s="1"/>
      <c r="D69" s="1"/>
      <c r="E69" s="1"/>
    </row>
    <row r="70" spans="1:5" x14ac:dyDescent="0.25">
      <c r="A70" s="14">
        <v>0.71211937401431513</v>
      </c>
      <c r="B70" s="3" t="str">
        <f t="shared" si="0"/>
        <v>Normal</v>
      </c>
      <c r="C70" s="1"/>
      <c r="D70" s="1"/>
      <c r="E70" s="1"/>
    </row>
    <row r="71" spans="1:5" x14ac:dyDescent="0.25">
      <c r="A71" s="14">
        <v>0.26532811788978367</v>
      </c>
      <c r="B71" s="3" t="str">
        <f t="shared" ref="B71:B134" si="1">IF(AND(A71&lt;$E$10,A71&gt;$E$11),"Normal","Outliers")</f>
        <v>Normal</v>
      </c>
      <c r="C71" s="1"/>
      <c r="D71" s="1"/>
      <c r="E71" s="1"/>
    </row>
    <row r="72" spans="1:5" x14ac:dyDescent="0.25">
      <c r="A72" s="14">
        <v>0.56401579244218836</v>
      </c>
      <c r="B72" s="3" t="str">
        <f t="shared" si="1"/>
        <v>Normal</v>
      </c>
      <c r="C72" s="1"/>
      <c r="D72" s="1"/>
      <c r="E72" s="1"/>
    </row>
    <row r="73" spans="1:5" x14ac:dyDescent="0.25">
      <c r="A73" s="14">
        <v>5.9269974154594118E-2</v>
      </c>
      <c r="B73" s="3" t="str">
        <f t="shared" si="1"/>
        <v>Normal</v>
      </c>
      <c r="C73" s="1"/>
      <c r="D73" s="1"/>
      <c r="E73" s="1"/>
    </row>
    <row r="74" spans="1:5" x14ac:dyDescent="0.25">
      <c r="A74" s="14">
        <v>3.0630131441991379E-2</v>
      </c>
      <c r="B74" s="3" t="str">
        <f t="shared" si="1"/>
        <v>Normal</v>
      </c>
      <c r="C74" s="1"/>
      <c r="D74" s="1"/>
      <c r="E74" s="1"/>
    </row>
    <row r="75" spans="1:5" x14ac:dyDescent="0.25">
      <c r="A75" s="14">
        <v>3.3844703692872726</v>
      </c>
      <c r="B75" s="3" t="str">
        <f t="shared" si="1"/>
        <v>Outliers</v>
      </c>
      <c r="C75" s="1"/>
      <c r="D75" s="1"/>
      <c r="E75" s="1"/>
    </row>
    <row r="76" spans="1:5" x14ac:dyDescent="0.25">
      <c r="A76" s="14">
        <v>0</v>
      </c>
      <c r="B76" s="3" t="str">
        <f t="shared" si="1"/>
        <v>Normal</v>
      </c>
      <c r="C76" s="1"/>
      <c r="D76" s="1"/>
      <c r="E76" s="1"/>
    </row>
    <row r="77" spans="1:5" x14ac:dyDescent="0.25">
      <c r="A77" s="14">
        <v>0</v>
      </c>
      <c r="B77" s="3" t="str">
        <f t="shared" si="1"/>
        <v>Normal</v>
      </c>
      <c r="C77" s="1"/>
      <c r="D77" s="1"/>
      <c r="E77" s="1"/>
    </row>
    <row r="78" spans="1:5" x14ac:dyDescent="0.25">
      <c r="A78" s="14">
        <v>0.12174476607512219</v>
      </c>
      <c r="B78" s="3" t="str">
        <f t="shared" si="1"/>
        <v>Normal</v>
      </c>
      <c r="C78" s="1"/>
      <c r="D78" s="1"/>
      <c r="E78" s="1"/>
    </row>
    <row r="79" spans="1:5" x14ac:dyDescent="0.25">
      <c r="A79" s="14">
        <v>0.6553224932965247</v>
      </c>
      <c r="B79" s="3" t="str">
        <f t="shared" si="1"/>
        <v>Normal</v>
      </c>
      <c r="C79" s="1"/>
      <c r="D79" s="1"/>
      <c r="E79" s="1"/>
    </row>
    <row r="80" spans="1:5" x14ac:dyDescent="0.25">
      <c r="A80" s="14">
        <v>0.24759896330042833</v>
      </c>
      <c r="B80" s="3" t="str">
        <f t="shared" si="1"/>
        <v>Normal</v>
      </c>
      <c r="C80" s="1"/>
      <c r="D80" s="1"/>
      <c r="E80" s="1"/>
    </row>
    <row r="81" spans="1:5" x14ac:dyDescent="0.25">
      <c r="A81" s="14">
        <v>0.20984176599835497</v>
      </c>
      <c r="B81" s="3" t="str">
        <f t="shared" si="1"/>
        <v>Normal</v>
      </c>
      <c r="C81" s="1"/>
      <c r="D81" s="1"/>
      <c r="E81" s="1"/>
    </row>
    <row r="82" spans="1:5" x14ac:dyDescent="0.25">
      <c r="A82" s="14">
        <v>0.2283331161214649</v>
      </c>
      <c r="B82" s="3" t="str">
        <f t="shared" si="1"/>
        <v>Normal</v>
      </c>
      <c r="C82" s="1"/>
      <c r="D82" s="1"/>
      <c r="E82" s="1"/>
    </row>
    <row r="83" spans="1:5" x14ac:dyDescent="0.25">
      <c r="A83" s="14">
        <v>1.1087634002077607</v>
      </c>
      <c r="B83" s="3" t="str">
        <f t="shared" si="1"/>
        <v>Normal</v>
      </c>
      <c r="C83" s="1"/>
      <c r="D83" s="1"/>
      <c r="E83" s="1"/>
    </row>
    <row r="84" spans="1:5" x14ac:dyDescent="0.25">
      <c r="A84" s="14">
        <v>0</v>
      </c>
      <c r="B84" s="3" t="str">
        <f t="shared" si="1"/>
        <v>Normal</v>
      </c>
      <c r="C84" s="1"/>
      <c r="D84" s="1"/>
      <c r="E84" s="1"/>
    </row>
    <row r="85" spans="1:5" x14ac:dyDescent="0.25">
      <c r="A85" s="14">
        <v>1.9459488255563344</v>
      </c>
      <c r="B85" s="3" t="str">
        <f t="shared" si="1"/>
        <v>Normal</v>
      </c>
      <c r="C85" s="1"/>
      <c r="D85" s="1"/>
      <c r="E85" s="1"/>
    </row>
    <row r="86" spans="1:5" x14ac:dyDescent="0.25">
      <c r="A86" s="14">
        <v>1.243438357061146</v>
      </c>
      <c r="B86" s="3" t="str">
        <f t="shared" si="1"/>
        <v>Normal</v>
      </c>
      <c r="C86" s="1"/>
      <c r="D86" s="1"/>
      <c r="E86" s="1"/>
    </row>
    <row r="87" spans="1:5" x14ac:dyDescent="0.25">
      <c r="A87" s="14">
        <v>2.7629933667706355</v>
      </c>
      <c r="B87" s="3" t="str">
        <f t="shared" si="1"/>
        <v>Outliers</v>
      </c>
      <c r="C87" s="1"/>
      <c r="D87" s="1"/>
      <c r="E87" s="1"/>
    </row>
    <row r="88" spans="1:5" x14ac:dyDescent="0.25">
      <c r="A88" s="14">
        <v>0</v>
      </c>
      <c r="B88" s="3" t="str">
        <f t="shared" si="1"/>
        <v>Normal</v>
      </c>
      <c r="C88" s="1"/>
      <c r="D88" s="1"/>
      <c r="E88" s="1"/>
    </row>
    <row r="89" spans="1:5" x14ac:dyDescent="0.25">
      <c r="A89" s="14">
        <v>1.0524064989588149</v>
      </c>
      <c r="B89" s="3" t="str">
        <f t="shared" si="1"/>
        <v>Normal</v>
      </c>
      <c r="C89" s="1"/>
      <c r="D89" s="1"/>
      <c r="E89" s="1"/>
    </row>
    <row r="90" spans="1:5" x14ac:dyDescent="0.25">
      <c r="A90" s="14">
        <v>0</v>
      </c>
      <c r="B90" s="3" t="str">
        <f t="shared" si="1"/>
        <v>Normal</v>
      </c>
      <c r="C90" s="1"/>
      <c r="D90" s="1"/>
      <c r="E90" s="1"/>
    </row>
    <row r="91" spans="1:5" x14ac:dyDescent="0.25">
      <c r="A91" s="14">
        <v>0.30992996174910986</v>
      </c>
      <c r="B91" s="3" t="str">
        <f t="shared" si="1"/>
        <v>Normal</v>
      </c>
      <c r="C91" s="1"/>
      <c r="D91" s="1"/>
      <c r="E91" s="1"/>
    </row>
    <row r="92" spans="1:5" x14ac:dyDescent="0.25">
      <c r="A92" s="14">
        <v>0.54379937738052975</v>
      </c>
      <c r="B92" s="3" t="str">
        <f t="shared" si="1"/>
        <v>Normal</v>
      </c>
      <c r="C92" s="1"/>
      <c r="D92" s="1"/>
      <c r="E92" s="1"/>
    </row>
    <row r="93" spans="1:5" x14ac:dyDescent="0.25">
      <c r="A93" s="14">
        <v>2.3012552301255229</v>
      </c>
      <c r="B93" s="3" t="str">
        <f t="shared" si="1"/>
        <v>Outliers</v>
      </c>
      <c r="C93" s="1"/>
      <c r="D93" s="1"/>
      <c r="E93" s="1"/>
    </row>
    <row r="94" spans="1:5" x14ac:dyDescent="0.25">
      <c r="A94" s="14">
        <v>0.37441729156130449</v>
      </c>
      <c r="B94" s="3" t="str">
        <f t="shared" si="1"/>
        <v>Normal</v>
      </c>
      <c r="C94" s="1"/>
      <c r="D94" s="1"/>
      <c r="E94" s="1"/>
    </row>
    <row r="95" spans="1:5" x14ac:dyDescent="0.25">
      <c r="A95" s="14">
        <v>0.57081255022541044</v>
      </c>
      <c r="B95" s="3" t="str">
        <f t="shared" si="1"/>
        <v>Normal</v>
      </c>
      <c r="C95" s="1"/>
      <c r="D95" s="1"/>
      <c r="E95" s="1"/>
    </row>
    <row r="96" spans="1:5" x14ac:dyDescent="0.25">
      <c r="A96" s="14">
        <v>0.50792481133751344</v>
      </c>
      <c r="B96" s="3" t="str">
        <f t="shared" si="1"/>
        <v>Normal</v>
      </c>
      <c r="C96" s="1"/>
      <c r="D96" s="1"/>
      <c r="E96" s="1"/>
    </row>
    <row r="97" spans="1:5" x14ac:dyDescent="0.25">
      <c r="A97" s="14">
        <v>0.30556449018977166</v>
      </c>
      <c r="B97" s="3" t="str">
        <f t="shared" si="1"/>
        <v>Normal</v>
      </c>
      <c r="C97" s="1"/>
      <c r="D97" s="1"/>
      <c r="E97" s="1"/>
    </row>
    <row r="98" spans="1:5" x14ac:dyDescent="0.25">
      <c r="A98" s="14">
        <v>1.3402332537858375</v>
      </c>
      <c r="B98" s="3" t="str">
        <f t="shared" si="1"/>
        <v>Normal</v>
      </c>
      <c r="C98" s="1"/>
      <c r="D98" s="1"/>
      <c r="E98" s="1"/>
    </row>
    <row r="99" spans="1:5" x14ac:dyDescent="0.25">
      <c r="A99" s="14">
        <v>1.2545900646002961</v>
      </c>
      <c r="B99" s="3" t="str">
        <f t="shared" si="1"/>
        <v>Normal</v>
      </c>
      <c r="C99" s="1"/>
      <c r="D99" s="1"/>
      <c r="E99" s="1"/>
    </row>
    <row r="100" spans="1:5" x14ac:dyDescent="0.25">
      <c r="A100" s="14">
        <v>0</v>
      </c>
      <c r="B100" s="3" t="str">
        <f t="shared" si="1"/>
        <v>Normal</v>
      </c>
      <c r="C100" s="1"/>
      <c r="D100" s="1"/>
      <c r="E100" s="1"/>
    </row>
    <row r="101" spans="1:5" x14ac:dyDescent="0.25">
      <c r="A101" s="14">
        <v>0.11848341232227488</v>
      </c>
      <c r="B101" s="3" t="str">
        <f t="shared" si="1"/>
        <v>Normal</v>
      </c>
      <c r="C101" s="1"/>
      <c r="D101" s="1"/>
      <c r="E101" s="1"/>
    </row>
    <row r="102" spans="1:5" x14ac:dyDescent="0.25">
      <c r="A102" s="14">
        <v>0.60069766660526458</v>
      </c>
      <c r="B102" s="3" t="str">
        <f t="shared" si="1"/>
        <v>Normal</v>
      </c>
      <c r="C102" s="1"/>
      <c r="D102" s="1"/>
      <c r="E102" s="1"/>
    </row>
    <row r="103" spans="1:5" x14ac:dyDescent="0.25">
      <c r="A103" s="14">
        <v>0.88795766543575383</v>
      </c>
      <c r="B103" s="3" t="str">
        <f t="shared" si="1"/>
        <v>Normal</v>
      </c>
      <c r="C103" s="1"/>
      <c r="D103" s="1"/>
      <c r="E103" s="1"/>
    </row>
    <row r="104" spans="1:5" x14ac:dyDescent="0.25">
      <c r="A104" s="14">
        <v>0.30769230769230771</v>
      </c>
      <c r="B104" s="3" t="str">
        <f t="shared" si="1"/>
        <v>Normal</v>
      </c>
      <c r="C104" s="1"/>
      <c r="D104" s="1"/>
      <c r="E104" s="1"/>
    </row>
    <row r="105" spans="1:5" x14ac:dyDescent="0.25">
      <c r="A105" s="14">
        <v>0.48216994534203367</v>
      </c>
      <c r="B105" s="3" t="str">
        <f t="shared" si="1"/>
        <v>Normal</v>
      </c>
      <c r="C105" s="1"/>
      <c r="D105" s="1"/>
      <c r="E105" s="1"/>
    </row>
    <row r="106" spans="1:5" x14ac:dyDescent="0.25">
      <c r="A106" s="14">
        <v>0.41619518297177094</v>
      </c>
      <c r="B106" s="3" t="str">
        <f t="shared" si="1"/>
        <v>Normal</v>
      </c>
      <c r="C106" s="1"/>
      <c r="D106" s="1"/>
      <c r="E106" s="1"/>
    </row>
    <row r="107" spans="1:5" x14ac:dyDescent="0.25">
      <c r="A107" s="14">
        <v>1.2911096523016095</v>
      </c>
      <c r="B107" s="3" t="str">
        <f t="shared" si="1"/>
        <v>Normal</v>
      </c>
      <c r="C107" s="1"/>
      <c r="D107" s="1"/>
      <c r="E107" s="1"/>
    </row>
    <row r="108" spans="1:5" x14ac:dyDescent="0.25">
      <c r="A108" s="14">
        <v>0.4175854888768249</v>
      </c>
      <c r="B108" s="3" t="str">
        <f t="shared" si="1"/>
        <v>Normal</v>
      </c>
      <c r="C108" s="1"/>
      <c r="D108" s="1"/>
      <c r="E108" s="1"/>
    </row>
    <row r="109" spans="1:5" x14ac:dyDescent="0.25">
      <c r="A109" s="14">
        <v>1.9568737128035534</v>
      </c>
      <c r="B109" s="3" t="str">
        <f t="shared" si="1"/>
        <v>Normal</v>
      </c>
      <c r="C109" s="1"/>
      <c r="D109" s="1"/>
      <c r="E109" s="1"/>
    </row>
    <row r="110" spans="1:5" x14ac:dyDescent="0.25">
      <c r="A110" s="14">
        <v>0.39497190540652438</v>
      </c>
      <c r="B110" s="3" t="str">
        <f t="shared" si="1"/>
        <v>Normal</v>
      </c>
      <c r="C110" s="1"/>
      <c r="D110" s="1"/>
      <c r="E110" s="1"/>
    </row>
    <row r="111" spans="1:5" x14ac:dyDescent="0.25">
      <c r="A111" s="14">
        <v>7.64525993883792E-2</v>
      </c>
      <c r="B111" s="3" t="str">
        <f t="shared" si="1"/>
        <v>Normal</v>
      </c>
      <c r="C111" s="1"/>
      <c r="D111" s="1"/>
      <c r="E111" s="1"/>
    </row>
    <row r="112" spans="1:5" x14ac:dyDescent="0.25">
      <c r="A112" s="14">
        <v>0.21967361906386298</v>
      </c>
      <c r="B112" s="3" t="str">
        <f t="shared" si="1"/>
        <v>Normal</v>
      </c>
      <c r="C112" s="1"/>
      <c r="D112" s="1"/>
      <c r="E112" s="1"/>
    </row>
    <row r="113" spans="1:5" x14ac:dyDescent="0.25">
      <c r="A113" s="14">
        <v>0</v>
      </c>
      <c r="B113" s="3" t="str">
        <f t="shared" si="1"/>
        <v>Normal</v>
      </c>
      <c r="C113" s="1"/>
      <c r="D113" s="1"/>
      <c r="E113" s="1"/>
    </row>
    <row r="114" spans="1:5" x14ac:dyDescent="0.25">
      <c r="A114" s="14">
        <v>0.53382479208674816</v>
      </c>
      <c r="B114" s="3" t="str">
        <f t="shared" si="1"/>
        <v>Normal</v>
      </c>
      <c r="C114" s="1"/>
      <c r="D114" s="1"/>
      <c r="E114" s="1"/>
    </row>
    <row r="115" spans="1:5" x14ac:dyDescent="0.25">
      <c r="A115" s="14">
        <v>0.54644808743169404</v>
      </c>
      <c r="B115" s="3" t="str">
        <f t="shared" si="1"/>
        <v>Normal</v>
      </c>
      <c r="C115" s="1"/>
      <c r="D115" s="1"/>
      <c r="E115" s="1"/>
    </row>
    <row r="116" spans="1:5" x14ac:dyDescent="0.25">
      <c r="A116" s="14">
        <v>0</v>
      </c>
      <c r="B116" s="3" t="str">
        <f t="shared" si="1"/>
        <v>Normal</v>
      </c>
      <c r="C116" s="1"/>
      <c r="D116" s="1"/>
      <c r="E116" s="1"/>
    </row>
    <row r="117" spans="1:5" x14ac:dyDescent="0.25">
      <c r="A117" s="14">
        <v>4.6707146193367584E-2</v>
      </c>
      <c r="B117" s="3" t="str">
        <f t="shared" si="1"/>
        <v>Normal</v>
      </c>
      <c r="C117" s="1"/>
      <c r="D117" s="1"/>
      <c r="E117" s="1"/>
    </row>
    <row r="118" spans="1:5" x14ac:dyDescent="0.25">
      <c r="A118" s="14">
        <v>0.47863107404402172</v>
      </c>
      <c r="B118" s="3" t="str">
        <f t="shared" si="1"/>
        <v>Normal</v>
      </c>
      <c r="C118" s="1"/>
      <c r="D118" s="1"/>
      <c r="E118" s="1"/>
    </row>
    <row r="119" spans="1:5" x14ac:dyDescent="0.25">
      <c r="A119" s="14">
        <v>0.68991891439578146</v>
      </c>
      <c r="B119" s="3" t="str">
        <f t="shared" si="1"/>
        <v>Normal</v>
      </c>
      <c r="C119" s="1"/>
      <c r="D119" s="1"/>
      <c r="E119" s="1"/>
    </row>
    <row r="120" spans="1:5" x14ac:dyDescent="0.25">
      <c r="A120" s="14">
        <v>1.1363636363636365</v>
      </c>
      <c r="B120" s="3" t="str">
        <f t="shared" si="1"/>
        <v>Normal</v>
      </c>
      <c r="C120" s="1"/>
      <c r="D120" s="1"/>
      <c r="E120" s="1"/>
    </row>
    <row r="121" spans="1:5" x14ac:dyDescent="0.25">
      <c r="A121" s="14">
        <v>0</v>
      </c>
      <c r="B121" s="3" t="str">
        <f t="shared" si="1"/>
        <v>Normal</v>
      </c>
      <c r="C121" s="1"/>
      <c r="D121" s="1"/>
      <c r="E121" s="1"/>
    </row>
    <row r="122" spans="1:5" x14ac:dyDescent="0.25">
      <c r="A122" s="14">
        <v>0.625</v>
      </c>
      <c r="B122" s="3" t="str">
        <f t="shared" si="1"/>
        <v>Normal</v>
      </c>
      <c r="C122" s="1"/>
      <c r="D122" s="1"/>
      <c r="E122" s="1"/>
    </row>
    <row r="123" spans="1:5" x14ac:dyDescent="0.25">
      <c r="A123" s="14">
        <v>0.87398392145999582</v>
      </c>
      <c r="B123" s="3" t="str">
        <f t="shared" si="1"/>
        <v>Normal</v>
      </c>
      <c r="C123" s="1"/>
      <c r="D123" s="1"/>
      <c r="E123" s="1"/>
    </row>
    <row r="124" spans="1:5" x14ac:dyDescent="0.25">
      <c r="A124" s="14">
        <v>0.70621807799729874</v>
      </c>
      <c r="B124" s="3" t="str">
        <f t="shared" si="1"/>
        <v>Normal</v>
      </c>
      <c r="C124" s="1"/>
      <c r="D124" s="1"/>
      <c r="E124" s="1"/>
    </row>
    <row r="125" spans="1:5" x14ac:dyDescent="0.25">
      <c r="A125" s="14">
        <v>0.30471953879042263</v>
      </c>
      <c r="B125" s="3" t="str">
        <f t="shared" si="1"/>
        <v>Normal</v>
      </c>
      <c r="C125" s="1"/>
      <c r="D125" s="1"/>
      <c r="E125" s="1"/>
    </row>
    <row r="126" spans="1:5" x14ac:dyDescent="0.25">
      <c r="A126" s="14">
        <v>8.242311501242576E-2</v>
      </c>
      <c r="B126" s="3" t="str">
        <f t="shared" si="1"/>
        <v>Normal</v>
      </c>
      <c r="C126" s="1"/>
      <c r="D126" s="1"/>
      <c r="E126" s="1"/>
    </row>
    <row r="127" spans="1:5" x14ac:dyDescent="0.25">
      <c r="A127" s="14">
        <v>3.29974499617096</v>
      </c>
      <c r="B127" s="3" t="str">
        <f t="shared" si="1"/>
        <v>Outliers</v>
      </c>
      <c r="C127" s="1"/>
      <c r="D127" s="1"/>
      <c r="E127" s="1"/>
    </row>
    <row r="128" spans="1:5" x14ac:dyDescent="0.25">
      <c r="A128" s="14">
        <v>0.53475935828876997</v>
      </c>
      <c r="B128" s="3" t="str">
        <f t="shared" si="1"/>
        <v>Normal</v>
      </c>
      <c r="C128" s="1"/>
      <c r="D128" s="1"/>
      <c r="E128" s="1"/>
    </row>
    <row r="129" spans="1:5" x14ac:dyDescent="0.25">
      <c r="A129" s="14">
        <v>0.27091902485620295</v>
      </c>
      <c r="B129" s="3" t="str">
        <f t="shared" si="1"/>
        <v>Normal</v>
      </c>
      <c r="C129" s="1"/>
      <c r="D129" s="1"/>
      <c r="E129" s="1"/>
    </row>
    <row r="130" spans="1:5" x14ac:dyDescent="0.25">
      <c r="A130" s="14">
        <v>0</v>
      </c>
      <c r="B130" s="3" t="str">
        <f t="shared" si="1"/>
        <v>Normal</v>
      </c>
      <c r="C130" s="1"/>
      <c r="D130" s="1"/>
      <c r="E130" s="1"/>
    </row>
    <row r="131" spans="1:5" x14ac:dyDescent="0.25">
      <c r="A131" s="14">
        <v>1.1655642756006159</v>
      </c>
      <c r="B131" s="3" t="str">
        <f t="shared" si="1"/>
        <v>Normal</v>
      </c>
      <c r="C131" s="1"/>
      <c r="D131" s="1"/>
      <c r="E131" s="1"/>
    </row>
    <row r="132" spans="1:5" x14ac:dyDescent="0.25">
      <c r="A132" s="14">
        <v>0</v>
      </c>
      <c r="B132" s="3" t="str">
        <f t="shared" si="1"/>
        <v>Normal</v>
      </c>
      <c r="C132" s="1"/>
      <c r="D132" s="1"/>
      <c r="E132" s="1"/>
    </row>
    <row r="133" spans="1:5" x14ac:dyDescent="0.25">
      <c r="A133" s="14">
        <v>2.6116077113097513</v>
      </c>
      <c r="B133" s="3" t="str">
        <f t="shared" si="1"/>
        <v>Outliers</v>
      </c>
      <c r="C133" s="1"/>
      <c r="D133" s="1"/>
      <c r="E133" s="1"/>
    </row>
    <row r="134" spans="1:5" x14ac:dyDescent="0.25">
      <c r="A134" s="14">
        <v>0.21432680353067071</v>
      </c>
      <c r="B134" s="3" t="str">
        <f t="shared" si="1"/>
        <v>Normal</v>
      </c>
      <c r="C134" s="1"/>
      <c r="D134" s="1"/>
      <c r="E134" s="1"/>
    </row>
    <row r="135" spans="1:5" x14ac:dyDescent="0.25">
      <c r="A135" s="14">
        <v>0</v>
      </c>
      <c r="B135" s="3" t="str">
        <f t="shared" ref="B135:B149" si="2">IF(AND(A135&lt;$E$10,A135&gt;$E$11),"Normal","Outliers")</f>
        <v>Normal</v>
      </c>
      <c r="C135" s="1"/>
      <c r="D135" s="1"/>
      <c r="E135" s="1"/>
    </row>
    <row r="136" spans="1:5" x14ac:dyDescent="0.25">
      <c r="A136" s="14">
        <v>0.87817798019571658</v>
      </c>
      <c r="B136" s="3" t="str">
        <f t="shared" si="2"/>
        <v>Normal</v>
      </c>
      <c r="C136" s="1"/>
      <c r="D136" s="1"/>
      <c r="E136" s="1"/>
    </row>
    <row r="137" spans="1:5" x14ac:dyDescent="0.25">
      <c r="A137" s="14">
        <v>0</v>
      </c>
      <c r="B137" s="3" t="str">
        <f t="shared" si="2"/>
        <v>Normal</v>
      </c>
      <c r="C137" s="1"/>
      <c r="D137" s="1"/>
      <c r="E137" s="1"/>
    </row>
    <row r="138" spans="1:5" x14ac:dyDescent="0.25">
      <c r="A138" s="14">
        <v>0.90959257317251674</v>
      </c>
      <c r="B138" s="3" t="str">
        <f t="shared" si="2"/>
        <v>Normal</v>
      </c>
      <c r="C138" s="1"/>
      <c r="D138" s="1"/>
      <c r="E138" s="1"/>
    </row>
    <row r="139" spans="1:5" x14ac:dyDescent="0.25">
      <c r="A139" s="14">
        <v>1.0154352180877912</v>
      </c>
      <c r="B139" s="3" t="str">
        <f t="shared" si="2"/>
        <v>Normal</v>
      </c>
      <c r="C139" s="1"/>
      <c r="D139" s="1"/>
      <c r="E139" s="1"/>
    </row>
    <row r="140" spans="1:5" x14ac:dyDescent="0.25">
      <c r="A140" s="14">
        <v>0.27453671928620454</v>
      </c>
      <c r="B140" s="3" t="str">
        <f t="shared" si="2"/>
        <v>Normal</v>
      </c>
      <c r="C140" s="1"/>
      <c r="D140" s="1"/>
      <c r="E140" s="1"/>
    </row>
    <row r="141" spans="1:5" x14ac:dyDescent="0.25">
      <c r="A141" s="14">
        <v>5.9517844585091417</v>
      </c>
      <c r="B141" s="3" t="str">
        <f t="shared" si="2"/>
        <v>Outliers</v>
      </c>
      <c r="C141" s="1"/>
      <c r="D141" s="1"/>
      <c r="E141" s="1"/>
    </row>
    <row r="142" spans="1:5" x14ac:dyDescent="0.25">
      <c r="A142" s="14">
        <v>0.29442551177941034</v>
      </c>
      <c r="B142" s="3" t="str">
        <f t="shared" si="2"/>
        <v>Normal</v>
      </c>
      <c r="C142" s="1"/>
      <c r="D142" s="1"/>
      <c r="E142" s="1"/>
    </row>
    <row r="143" spans="1:5" x14ac:dyDescent="0.25">
      <c r="A143" s="14">
        <v>0.64636759902625451</v>
      </c>
      <c r="B143" s="3" t="str">
        <f t="shared" si="2"/>
        <v>Normal</v>
      </c>
      <c r="C143" s="1"/>
      <c r="D143" s="1"/>
      <c r="E143" s="1"/>
    </row>
    <row r="144" spans="1:5" x14ac:dyDescent="0.25">
      <c r="A144" s="14">
        <v>3.3112935272666713</v>
      </c>
      <c r="B144" s="3" t="str">
        <f t="shared" si="2"/>
        <v>Outliers</v>
      </c>
      <c r="C144" s="1"/>
      <c r="D144" s="1"/>
      <c r="E144" s="1"/>
    </row>
    <row r="145" spans="1:5" x14ac:dyDescent="0.25">
      <c r="A145" s="14">
        <v>17.470922362007414</v>
      </c>
      <c r="B145" s="3" t="str">
        <f t="shared" si="2"/>
        <v>Outliers</v>
      </c>
      <c r="C145" s="1"/>
      <c r="D145" s="1"/>
      <c r="E145" s="1"/>
    </row>
    <row r="146" spans="1:5" x14ac:dyDescent="0.25">
      <c r="A146" s="14">
        <v>0.24210445645331088</v>
      </c>
      <c r="B146" s="3" t="str">
        <f t="shared" si="2"/>
        <v>Normal</v>
      </c>
      <c r="C146" s="1"/>
      <c r="D146" s="1"/>
      <c r="E146" s="1"/>
    </row>
    <row r="147" spans="1:5" x14ac:dyDescent="0.25">
      <c r="A147" s="14">
        <v>0.42895442359249336</v>
      </c>
      <c r="B147" s="3" t="str">
        <f t="shared" si="2"/>
        <v>Normal</v>
      </c>
      <c r="C147" s="1"/>
      <c r="D147" s="1"/>
      <c r="E147" s="1"/>
    </row>
    <row r="148" spans="1:5" x14ac:dyDescent="0.25">
      <c r="A148" s="14">
        <v>5.0441625795179812</v>
      </c>
      <c r="B148" s="3" t="str">
        <f t="shared" si="2"/>
        <v>Outliers</v>
      </c>
      <c r="C148" s="1"/>
      <c r="D148" s="1"/>
      <c r="E148" s="1"/>
    </row>
    <row r="149" spans="1:5" x14ac:dyDescent="0.25">
      <c r="A149" s="14">
        <v>0.6411590878441632</v>
      </c>
      <c r="B149" s="3" t="str">
        <f t="shared" si="2"/>
        <v>Normal</v>
      </c>
      <c r="C149" s="1"/>
      <c r="D149" s="1"/>
      <c r="E149" s="1"/>
    </row>
  </sheetData>
  <autoFilter ref="A5:B149" xr:uid="{7C98EE0B-FB42-4E8D-AF0D-7148BF140664}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9C7E-A3FD-49CD-AB90-D164D5270636}">
  <dimension ref="A1:D149"/>
  <sheetViews>
    <sheetView workbookViewId="0">
      <selection activeCell="G27" sqref="A1:XFD1048576"/>
    </sheetView>
  </sheetViews>
  <sheetFormatPr defaultRowHeight="15" x14ac:dyDescent="0.25"/>
  <cols>
    <col min="1" max="1" width="19" customWidth="1"/>
  </cols>
  <sheetData>
    <row r="1" spans="1:4" x14ac:dyDescent="0.25">
      <c r="A1" s="19" t="s">
        <v>201</v>
      </c>
    </row>
    <row r="3" spans="1:4" ht="16.5" x14ac:dyDescent="0.3">
      <c r="A3" s="20" t="s">
        <v>202</v>
      </c>
    </row>
    <row r="5" spans="1:4" x14ac:dyDescent="0.25">
      <c r="A5" s="21" t="s">
        <v>203</v>
      </c>
    </row>
    <row r="6" spans="1:4" x14ac:dyDescent="0.25">
      <c r="A6" s="14">
        <v>0.62585338570990068</v>
      </c>
    </row>
    <row r="7" spans="1:4" x14ac:dyDescent="0.25">
      <c r="A7" s="14">
        <v>0.21459227467811159</v>
      </c>
      <c r="C7" s="1" t="s">
        <v>186</v>
      </c>
      <c r="D7" s="22">
        <f>MAX(A6:A149)</f>
        <v>1.9568737128035534</v>
      </c>
    </row>
    <row r="8" spans="1:4" x14ac:dyDescent="0.25">
      <c r="A8" s="14">
        <v>0.30472320975114275</v>
      </c>
      <c r="C8" s="1" t="s">
        <v>187</v>
      </c>
      <c r="D8" s="22">
        <f>MIN(A6:A149)</f>
        <v>0</v>
      </c>
    </row>
    <row r="9" spans="1:4" x14ac:dyDescent="0.25">
      <c r="A9" s="14">
        <v>0.81580077286389008</v>
      </c>
    </row>
    <row r="10" spans="1:4" x14ac:dyDescent="0.25">
      <c r="A10" s="14">
        <v>0.18960173932307733</v>
      </c>
    </row>
    <row r="11" spans="1:4" x14ac:dyDescent="0.25">
      <c r="A11" s="14">
        <v>0</v>
      </c>
    </row>
    <row r="12" spans="1:4" x14ac:dyDescent="0.25">
      <c r="A12" s="14">
        <v>1.2293276749466067</v>
      </c>
    </row>
    <row r="13" spans="1:4" x14ac:dyDescent="0.25">
      <c r="A13" s="14">
        <v>0</v>
      </c>
    </row>
    <row r="14" spans="1:4" x14ac:dyDescent="0.25">
      <c r="A14" s="14">
        <v>5.9200749741510302E-2</v>
      </c>
    </row>
    <row r="15" spans="1:4" x14ac:dyDescent="0.25">
      <c r="A15" s="14">
        <v>0.18426009335844729</v>
      </c>
    </row>
    <row r="16" spans="1:4" x14ac:dyDescent="0.25">
      <c r="A16" s="14">
        <v>0.67591604411241546</v>
      </c>
    </row>
    <row r="17" spans="1:1" x14ac:dyDescent="0.25">
      <c r="A17" s="14">
        <v>7.4839848309680601E-2</v>
      </c>
    </row>
    <row r="18" spans="1:1" x14ac:dyDescent="0.25">
      <c r="A18" s="14">
        <v>0.13458950201884254</v>
      </c>
    </row>
    <row r="19" spans="1:1" x14ac:dyDescent="0.25">
      <c r="A19" s="14">
        <v>0</v>
      </c>
    </row>
    <row r="20" spans="1:1" x14ac:dyDescent="0.25">
      <c r="A20" s="14">
        <v>6.3435055303321206E-2</v>
      </c>
    </row>
    <row r="21" spans="1:1" x14ac:dyDescent="0.25">
      <c r="A21" s="14">
        <v>0.13599847480712579</v>
      </c>
    </row>
    <row r="22" spans="1:1" x14ac:dyDescent="0.25">
      <c r="A22" s="14">
        <v>5.1146714350548315E-2</v>
      </c>
    </row>
    <row r="23" spans="1:1" x14ac:dyDescent="0.25">
      <c r="A23" s="14">
        <v>0.12025361752329515</v>
      </c>
    </row>
    <row r="24" spans="1:1" x14ac:dyDescent="0.25">
      <c r="A24" s="14">
        <v>0.15486184693129024</v>
      </c>
    </row>
    <row r="25" spans="1:1" x14ac:dyDescent="0.25">
      <c r="A25" s="14">
        <v>0.24595500470208101</v>
      </c>
    </row>
    <row r="26" spans="1:1" x14ac:dyDescent="0.25">
      <c r="A26" s="14">
        <v>0</v>
      </c>
    </row>
    <row r="27" spans="1:1" x14ac:dyDescent="0.25">
      <c r="A27" s="14">
        <v>1.3653250181560388</v>
      </c>
    </row>
    <row r="28" spans="1:1" x14ac:dyDescent="0.25">
      <c r="A28" s="14">
        <v>0.95152814760704107</v>
      </c>
    </row>
    <row r="29" spans="1:1" x14ac:dyDescent="0.25">
      <c r="A29" s="14">
        <v>0.22053266952809961</v>
      </c>
    </row>
    <row r="30" spans="1:1" x14ac:dyDescent="0.25">
      <c r="A30" s="14">
        <v>0.27356681693023627</v>
      </c>
    </row>
    <row r="31" spans="1:1" x14ac:dyDescent="0.25">
      <c r="A31" s="14">
        <v>6.178405637377684E-2</v>
      </c>
    </row>
    <row r="32" spans="1:1" x14ac:dyDescent="0.25">
      <c r="A32" s="14">
        <v>0</v>
      </c>
    </row>
    <row r="33" spans="1:1" x14ac:dyDescent="0.25">
      <c r="A33" s="14">
        <v>0.27002700270027002</v>
      </c>
    </row>
    <row r="34" spans="1:1" x14ac:dyDescent="0.25">
      <c r="A34" s="14">
        <v>0.24095821740054477</v>
      </c>
    </row>
    <row r="35" spans="1:1" x14ac:dyDescent="0.25">
      <c r="A35" s="14">
        <v>0.11931570098832138</v>
      </c>
    </row>
    <row r="36" spans="1:1" x14ac:dyDescent="0.25">
      <c r="A36" s="14">
        <v>0.67408533544029925</v>
      </c>
    </row>
    <row r="37" spans="1:1" x14ac:dyDescent="0.25">
      <c r="A37" s="14">
        <v>2.6967705235733733E-2</v>
      </c>
    </row>
    <row r="38" spans="1:1" x14ac:dyDescent="0.25">
      <c r="A38" s="14">
        <v>0.41089279390126993</v>
      </c>
    </row>
    <row r="39" spans="1:1" x14ac:dyDescent="0.25">
      <c r="A39" s="14">
        <v>0.39564787339268048</v>
      </c>
    </row>
    <row r="40" spans="1:1" x14ac:dyDescent="0.25">
      <c r="A40" s="14">
        <v>1.329872022589607</v>
      </c>
    </row>
    <row r="41" spans="1:1" x14ac:dyDescent="0.25">
      <c r="A41" s="14">
        <v>0.95276771359640922</v>
      </c>
    </row>
    <row r="42" spans="1:1" x14ac:dyDescent="0.25">
      <c r="A42" s="14">
        <v>6.7567567567567571E-2</v>
      </c>
    </row>
    <row r="43" spans="1:1" x14ac:dyDescent="0.25">
      <c r="A43" s="14">
        <v>0.53442406604407366</v>
      </c>
    </row>
    <row r="44" spans="1:1" x14ac:dyDescent="0.25">
      <c r="A44" s="14">
        <v>0.12055455093429776</v>
      </c>
    </row>
    <row r="45" spans="1:1" x14ac:dyDescent="0.25">
      <c r="A45" s="14">
        <v>9.8425196850393692E-2</v>
      </c>
    </row>
    <row r="46" spans="1:1" x14ac:dyDescent="0.25">
      <c r="A46" s="14">
        <v>0.28789236509016963</v>
      </c>
    </row>
    <row r="47" spans="1:1" x14ac:dyDescent="0.25">
      <c r="A47" s="14">
        <v>1.6109916853901132</v>
      </c>
    </row>
    <row r="48" spans="1:1" x14ac:dyDescent="0.25">
      <c r="A48" s="14">
        <v>0.84175084175084169</v>
      </c>
    </row>
    <row r="49" spans="1:1" x14ac:dyDescent="0.25">
      <c r="A49" s="14">
        <v>0.13966480446927373</v>
      </c>
    </row>
    <row r="50" spans="1:1" x14ac:dyDescent="0.25">
      <c r="A50" s="14">
        <v>4.6772684752104769E-2</v>
      </c>
    </row>
    <row r="51" spans="1:1" x14ac:dyDescent="0.25">
      <c r="A51" s="14">
        <v>0.42942790178001083</v>
      </c>
    </row>
    <row r="52" spans="1:1" x14ac:dyDescent="0.25">
      <c r="A52" s="14">
        <v>0</v>
      </c>
    </row>
    <row r="53" spans="1:1" x14ac:dyDescent="0.25">
      <c r="A53" s="14">
        <v>1.708772256921786</v>
      </c>
    </row>
    <row r="54" spans="1:1" x14ac:dyDescent="0.25">
      <c r="A54" s="14">
        <v>1.257861635220126</v>
      </c>
    </row>
    <row r="55" spans="1:1" x14ac:dyDescent="0.25">
      <c r="A55" s="14">
        <v>0.17469569474490243</v>
      </c>
    </row>
    <row r="56" spans="1:1" x14ac:dyDescent="0.25">
      <c r="A56" s="14">
        <v>0.48661800486618007</v>
      </c>
    </row>
    <row r="57" spans="1:1" x14ac:dyDescent="0.25">
      <c r="A57" s="14">
        <v>0.48574487694391483</v>
      </c>
    </row>
    <row r="58" spans="1:1" x14ac:dyDescent="0.25">
      <c r="A58" s="14">
        <v>1.7601064938382827</v>
      </c>
    </row>
    <row r="59" spans="1:1" x14ac:dyDescent="0.25">
      <c r="A59" s="14">
        <v>0.89843768819441072</v>
      </c>
    </row>
    <row r="60" spans="1:1" x14ac:dyDescent="0.25">
      <c r="A60" s="14">
        <v>0.92251015991005203</v>
      </c>
    </row>
    <row r="61" spans="1:1" x14ac:dyDescent="0.25">
      <c r="A61" s="14">
        <v>0.13831258644536654</v>
      </c>
    </row>
    <row r="62" spans="1:1" x14ac:dyDescent="0.25">
      <c r="A62" s="14">
        <v>0.12647137929943361</v>
      </c>
    </row>
    <row r="63" spans="1:1" x14ac:dyDescent="0.25">
      <c r="A63" s="14">
        <v>0.71211937401431513</v>
      </c>
    </row>
    <row r="64" spans="1:1" x14ac:dyDescent="0.25">
      <c r="A64" s="14">
        <v>0.26532811788978367</v>
      </c>
    </row>
    <row r="65" spans="1:1" x14ac:dyDescent="0.25">
      <c r="A65" s="14">
        <v>0.56401579244218836</v>
      </c>
    </row>
    <row r="66" spans="1:1" x14ac:dyDescent="0.25">
      <c r="A66" s="14">
        <v>5.9269974154594118E-2</v>
      </c>
    </row>
    <row r="67" spans="1:1" x14ac:dyDescent="0.25">
      <c r="A67" s="14">
        <v>3.0630131441991379E-2</v>
      </c>
    </row>
    <row r="68" spans="1:1" x14ac:dyDescent="0.25">
      <c r="A68" s="14">
        <v>0</v>
      </c>
    </row>
    <row r="69" spans="1:1" x14ac:dyDescent="0.25">
      <c r="A69" s="14">
        <v>0</v>
      </c>
    </row>
    <row r="70" spans="1:1" x14ac:dyDescent="0.25">
      <c r="A70" s="14">
        <v>0.12174476607512219</v>
      </c>
    </row>
    <row r="71" spans="1:1" x14ac:dyDescent="0.25">
      <c r="A71" s="14">
        <v>0.6553224932965247</v>
      </c>
    </row>
    <row r="72" spans="1:1" x14ac:dyDescent="0.25">
      <c r="A72" s="14">
        <v>0.24759896330042833</v>
      </c>
    </row>
    <row r="73" spans="1:1" x14ac:dyDescent="0.25">
      <c r="A73" s="14">
        <v>0.20984176599835497</v>
      </c>
    </row>
    <row r="74" spans="1:1" x14ac:dyDescent="0.25">
      <c r="A74" s="14">
        <v>0.2283331161214649</v>
      </c>
    </row>
    <row r="75" spans="1:1" x14ac:dyDescent="0.25">
      <c r="A75" s="14">
        <v>1.1087634002077607</v>
      </c>
    </row>
    <row r="76" spans="1:1" x14ac:dyDescent="0.25">
      <c r="A76" s="14">
        <v>0</v>
      </c>
    </row>
    <row r="77" spans="1:1" x14ac:dyDescent="0.25">
      <c r="A77" s="14">
        <v>1.9459488255563344</v>
      </c>
    </row>
    <row r="78" spans="1:1" x14ac:dyDescent="0.25">
      <c r="A78" s="14">
        <v>1.243438357061146</v>
      </c>
    </row>
    <row r="79" spans="1:1" x14ac:dyDescent="0.25">
      <c r="A79" s="14">
        <v>0</v>
      </c>
    </row>
    <row r="80" spans="1:1" x14ac:dyDescent="0.25">
      <c r="A80" s="14">
        <v>1.0524064989588149</v>
      </c>
    </row>
    <row r="81" spans="1:1" x14ac:dyDescent="0.25">
      <c r="A81" s="14">
        <v>0</v>
      </c>
    </row>
    <row r="82" spans="1:1" x14ac:dyDescent="0.25">
      <c r="A82" s="14">
        <v>0.30992996174910986</v>
      </c>
    </row>
    <row r="83" spans="1:1" x14ac:dyDescent="0.25">
      <c r="A83" s="14">
        <v>0.54379937738052975</v>
      </c>
    </row>
    <row r="84" spans="1:1" x14ac:dyDescent="0.25">
      <c r="A84" s="14">
        <v>0.37441729156130449</v>
      </c>
    </row>
    <row r="85" spans="1:1" x14ac:dyDescent="0.25">
      <c r="A85" s="14">
        <v>0.57081255022541044</v>
      </c>
    </row>
    <row r="86" spans="1:1" x14ac:dyDescent="0.25">
      <c r="A86" s="14">
        <v>0.50792481133751344</v>
      </c>
    </row>
    <row r="87" spans="1:1" x14ac:dyDescent="0.25">
      <c r="A87" s="14">
        <v>0.30556449018977166</v>
      </c>
    </row>
    <row r="88" spans="1:1" x14ac:dyDescent="0.25">
      <c r="A88" s="14">
        <v>1.3402332537858375</v>
      </c>
    </row>
    <row r="89" spans="1:1" x14ac:dyDescent="0.25">
      <c r="A89" s="14">
        <v>1.2545900646002961</v>
      </c>
    </row>
    <row r="90" spans="1:1" x14ac:dyDescent="0.25">
      <c r="A90" s="14">
        <v>0</v>
      </c>
    </row>
    <row r="91" spans="1:1" x14ac:dyDescent="0.25">
      <c r="A91" s="14">
        <v>0.11848341232227488</v>
      </c>
    </row>
    <row r="92" spans="1:1" x14ac:dyDescent="0.25">
      <c r="A92" s="14">
        <v>0.60069766660526458</v>
      </c>
    </row>
    <row r="93" spans="1:1" x14ac:dyDescent="0.25">
      <c r="A93" s="14">
        <v>0.88795766543575383</v>
      </c>
    </row>
    <row r="94" spans="1:1" x14ac:dyDescent="0.25">
      <c r="A94" s="14">
        <v>0.30769230769230771</v>
      </c>
    </row>
    <row r="95" spans="1:1" x14ac:dyDescent="0.25">
      <c r="A95" s="14">
        <v>0.48216994534203367</v>
      </c>
    </row>
    <row r="96" spans="1:1" x14ac:dyDescent="0.25">
      <c r="A96" s="14">
        <v>0.41619518297177094</v>
      </c>
    </row>
    <row r="97" spans="1:1" x14ac:dyDescent="0.25">
      <c r="A97" s="14">
        <v>1.2911096523016095</v>
      </c>
    </row>
    <row r="98" spans="1:1" x14ac:dyDescent="0.25">
      <c r="A98" s="14">
        <v>0.4175854888768249</v>
      </c>
    </row>
    <row r="99" spans="1:1" x14ac:dyDescent="0.25">
      <c r="A99" s="14">
        <v>1.9568737128035534</v>
      </c>
    </row>
    <row r="100" spans="1:1" x14ac:dyDescent="0.25">
      <c r="A100" s="14">
        <v>0.39497190540652438</v>
      </c>
    </row>
    <row r="101" spans="1:1" x14ac:dyDescent="0.25">
      <c r="A101" s="14">
        <v>7.64525993883792E-2</v>
      </c>
    </row>
    <row r="102" spans="1:1" x14ac:dyDescent="0.25">
      <c r="A102" s="14">
        <v>0.21967361906386298</v>
      </c>
    </row>
    <row r="103" spans="1:1" x14ac:dyDescent="0.25">
      <c r="A103" s="14">
        <v>0</v>
      </c>
    </row>
    <row r="104" spans="1:1" x14ac:dyDescent="0.25">
      <c r="A104" s="14">
        <v>0.53382479208674816</v>
      </c>
    </row>
    <row r="105" spans="1:1" x14ac:dyDescent="0.25">
      <c r="A105" s="14">
        <v>0.54644808743169404</v>
      </c>
    </row>
    <row r="106" spans="1:1" x14ac:dyDescent="0.25">
      <c r="A106" s="14">
        <v>0</v>
      </c>
    </row>
    <row r="107" spans="1:1" x14ac:dyDescent="0.25">
      <c r="A107" s="14">
        <v>4.6707146193367584E-2</v>
      </c>
    </row>
    <row r="108" spans="1:1" x14ac:dyDescent="0.25">
      <c r="A108" s="14">
        <v>0.47863107404402172</v>
      </c>
    </row>
    <row r="109" spans="1:1" x14ac:dyDescent="0.25">
      <c r="A109" s="14">
        <v>0.68991891439578146</v>
      </c>
    </row>
    <row r="110" spans="1:1" x14ac:dyDescent="0.25">
      <c r="A110" s="14">
        <v>1.1363636363636365</v>
      </c>
    </row>
    <row r="111" spans="1:1" x14ac:dyDescent="0.25">
      <c r="A111" s="14">
        <v>0</v>
      </c>
    </row>
    <row r="112" spans="1:1" x14ac:dyDescent="0.25">
      <c r="A112" s="14">
        <v>0.625</v>
      </c>
    </row>
    <row r="113" spans="1:1" x14ac:dyDescent="0.25">
      <c r="A113" s="14">
        <v>0.87398392145999582</v>
      </c>
    </row>
    <row r="114" spans="1:1" x14ac:dyDescent="0.25">
      <c r="A114" s="14">
        <v>0.70621807799729874</v>
      </c>
    </row>
    <row r="115" spans="1:1" x14ac:dyDescent="0.25">
      <c r="A115" s="14">
        <v>0.30471953879042263</v>
      </c>
    </row>
    <row r="116" spans="1:1" x14ac:dyDescent="0.25">
      <c r="A116" s="14">
        <v>8.242311501242576E-2</v>
      </c>
    </row>
    <row r="117" spans="1:1" x14ac:dyDescent="0.25">
      <c r="A117" s="14">
        <v>0.53475935828876997</v>
      </c>
    </row>
    <row r="118" spans="1:1" x14ac:dyDescent="0.25">
      <c r="A118" s="14">
        <v>0.27091902485620295</v>
      </c>
    </row>
    <row r="119" spans="1:1" x14ac:dyDescent="0.25">
      <c r="A119" s="14">
        <v>0</v>
      </c>
    </row>
    <row r="120" spans="1:1" x14ac:dyDescent="0.25">
      <c r="A120" s="14">
        <v>1.1655642756006159</v>
      </c>
    </row>
    <row r="121" spans="1:1" x14ac:dyDescent="0.25">
      <c r="A121" s="14">
        <v>0</v>
      </c>
    </row>
    <row r="122" spans="1:1" x14ac:dyDescent="0.25">
      <c r="A122" s="14">
        <v>0.21432680353067071</v>
      </c>
    </row>
    <row r="123" spans="1:1" x14ac:dyDescent="0.25">
      <c r="A123" s="14">
        <v>0</v>
      </c>
    </row>
    <row r="124" spans="1:1" x14ac:dyDescent="0.25">
      <c r="A124" s="14">
        <v>0.87817798019571658</v>
      </c>
    </row>
    <row r="125" spans="1:1" x14ac:dyDescent="0.25">
      <c r="A125" s="14">
        <v>0</v>
      </c>
    </row>
    <row r="126" spans="1:1" x14ac:dyDescent="0.25">
      <c r="A126" s="14">
        <v>0.90959257317251674</v>
      </c>
    </row>
    <row r="127" spans="1:1" x14ac:dyDescent="0.25">
      <c r="A127" s="14">
        <v>1.0154352180877912</v>
      </c>
    </row>
    <row r="128" spans="1:1" x14ac:dyDescent="0.25">
      <c r="A128" s="14">
        <v>0.27453671928620454</v>
      </c>
    </row>
    <row r="129" spans="1:1" x14ac:dyDescent="0.25">
      <c r="A129" s="14">
        <v>0.29442551177941034</v>
      </c>
    </row>
    <row r="130" spans="1:1" x14ac:dyDescent="0.25">
      <c r="A130" s="14">
        <v>0.64636759902625451</v>
      </c>
    </row>
    <row r="131" spans="1:1" x14ac:dyDescent="0.25">
      <c r="A131" s="14">
        <v>0.24210445645331088</v>
      </c>
    </row>
    <row r="132" spans="1:1" x14ac:dyDescent="0.25">
      <c r="A132" s="14">
        <v>0.42895442359249336</v>
      </c>
    </row>
    <row r="133" spans="1:1" x14ac:dyDescent="0.25">
      <c r="A133" s="14">
        <v>0.6411590878441632</v>
      </c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22"/>
    </row>
    <row r="144" spans="1:1" x14ac:dyDescent="0.25">
      <c r="A144" s="22"/>
    </row>
    <row r="145" spans="1:1" x14ac:dyDescent="0.25">
      <c r="A145" s="22"/>
    </row>
    <row r="146" spans="1:1" x14ac:dyDescent="0.25">
      <c r="A146" s="22"/>
    </row>
    <row r="147" spans="1:1" x14ac:dyDescent="0.25">
      <c r="A147" s="22"/>
    </row>
    <row r="148" spans="1:1" x14ac:dyDescent="0.25">
      <c r="A148" s="22"/>
    </row>
    <row r="149" spans="1:1" x14ac:dyDescent="0.25">
      <c r="A149" s="2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IDS</vt:lpstr>
      <vt:lpstr>Outliers</vt:lpstr>
      <vt:lpstr>Máximo e Mínimo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Marcelo Chaves</cp:lastModifiedBy>
  <dcterms:created xsi:type="dcterms:W3CDTF">2023-01-15T23:01:35Z</dcterms:created>
  <dcterms:modified xsi:type="dcterms:W3CDTF">2024-02-19T21:48:58Z</dcterms:modified>
</cp:coreProperties>
</file>