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PESPA\Projetos\Monitor ODS\Projeto 2024\Base de Dados ODS - Construção Indicadores\ODS 09\"/>
    </mc:Choice>
  </mc:AlternateContent>
  <xr:revisionPtr revIDLastSave="0" documentId="13_ncr:1_{2BCFED33-EE3A-48DF-83D9-EFB8A5203D2E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Indica. 01" sheetId="5" r:id="rId1"/>
    <sheet name="Indica. 02" sheetId="6" r:id="rId2"/>
    <sheet name="Indica. 03" sheetId="7" r:id="rId3"/>
    <sheet name="Indica. 04" sheetId="8" r:id="rId4"/>
    <sheet name="Indica. 05" sheetId="9" r:id="rId5"/>
  </sheets>
  <definedNames>
    <definedName name="_xlnm._FilterDatabase" localSheetId="0" hidden="1">'Indica. 01'!$A$3:$I$160</definedName>
    <definedName name="_xlnm._FilterDatabase" localSheetId="1" hidden="1">'Indica. 02'!$A$3:$I$160</definedName>
    <definedName name="_xlnm._FilterDatabase" localSheetId="2" hidden="1">'Indica. 03'!$A$3:$J$160</definedName>
    <definedName name="_xlnm._FilterDatabase" localSheetId="3" hidden="1">'Indica. 04'!$A$3:$J$160</definedName>
    <definedName name="_xlnm._FilterDatabase" localSheetId="4" hidden="1">'Indica. 05'!$A$3:$J$160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5" l="1"/>
  <c r="M17" i="9"/>
  <c r="M17" i="7"/>
  <c r="L17" i="6"/>
  <c r="M19" i="9"/>
  <c r="M18" i="9"/>
  <c r="M17" i="8"/>
  <c r="M19" i="8"/>
  <c r="M18" i="8"/>
  <c r="M19" i="7"/>
  <c r="M18" i="7"/>
  <c r="M20" i="7" l="1"/>
  <c r="M20" i="8"/>
  <c r="M22" i="8" s="1"/>
  <c r="M20" i="9"/>
  <c r="M21" i="8"/>
  <c r="J17" i="8" s="1"/>
  <c r="L19" i="6"/>
  <c r="L18" i="6"/>
  <c r="L19" i="5"/>
  <c r="L18" i="5"/>
  <c r="J18" i="8" l="1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L20" i="5"/>
  <c r="L22" i="5" s="1"/>
  <c r="L20" i="6"/>
  <c r="M22" i="9"/>
  <c r="M21" i="9"/>
  <c r="J17" i="9" s="1"/>
  <c r="M22" i="7"/>
  <c r="M21" i="7"/>
  <c r="J18" i="9"/>
  <c r="J30" i="9"/>
  <c r="J42" i="9"/>
  <c r="J54" i="9"/>
  <c r="J66" i="9"/>
  <c r="J78" i="9"/>
  <c r="J90" i="9"/>
  <c r="J114" i="9"/>
  <c r="J126" i="9"/>
  <c r="J138" i="9"/>
  <c r="J150" i="9"/>
  <c r="J19" i="9"/>
  <c r="J31" i="9"/>
  <c r="J43" i="9"/>
  <c r="J55" i="9"/>
  <c r="J67" i="9"/>
  <c r="J79" i="9"/>
  <c r="J91" i="9"/>
  <c r="J103" i="9"/>
  <c r="J115" i="9"/>
  <c r="J127" i="9"/>
  <c r="J139" i="9"/>
  <c r="J151" i="9"/>
  <c r="J132" i="9"/>
  <c r="J146" i="9"/>
  <c r="J76" i="9"/>
  <c r="J113" i="9"/>
  <c r="J20" i="9"/>
  <c r="J32" i="9"/>
  <c r="J44" i="9"/>
  <c r="J56" i="9"/>
  <c r="J68" i="9"/>
  <c r="J80" i="9"/>
  <c r="J92" i="9"/>
  <c r="J104" i="9"/>
  <c r="J116" i="9"/>
  <c r="J128" i="9"/>
  <c r="J140" i="9"/>
  <c r="J152" i="9"/>
  <c r="J21" i="9"/>
  <c r="J33" i="9"/>
  <c r="J45" i="9"/>
  <c r="J57" i="9"/>
  <c r="J69" i="9"/>
  <c r="J81" i="9"/>
  <c r="J93" i="9"/>
  <c r="J105" i="9"/>
  <c r="J117" i="9"/>
  <c r="J129" i="9"/>
  <c r="J141" i="9"/>
  <c r="J153" i="9"/>
  <c r="J22" i="9"/>
  <c r="J34" i="9"/>
  <c r="J46" i="9"/>
  <c r="J58" i="9"/>
  <c r="J70" i="9"/>
  <c r="J82" i="9"/>
  <c r="J94" i="9"/>
  <c r="J106" i="9"/>
  <c r="J118" i="9"/>
  <c r="J130" i="9"/>
  <c r="J142" i="9"/>
  <c r="J154" i="9"/>
  <c r="J23" i="9"/>
  <c r="J35" i="9"/>
  <c r="J47" i="9"/>
  <c r="J59" i="9"/>
  <c r="J71" i="9"/>
  <c r="J83" i="9"/>
  <c r="J95" i="9"/>
  <c r="J107" i="9"/>
  <c r="J119" i="9"/>
  <c r="J131" i="9"/>
  <c r="J143" i="9"/>
  <c r="J155" i="9"/>
  <c r="J108" i="9"/>
  <c r="J144" i="9"/>
  <c r="J100" i="9"/>
  <c r="J101" i="9"/>
  <c r="J24" i="9"/>
  <c r="J36" i="9"/>
  <c r="J48" i="9"/>
  <c r="J60" i="9"/>
  <c r="J72" i="9"/>
  <c r="J84" i="9"/>
  <c r="J96" i="9"/>
  <c r="J120" i="9"/>
  <c r="J156" i="9"/>
  <c r="J136" i="9"/>
  <c r="J137" i="9"/>
  <c r="J25" i="9"/>
  <c r="J37" i="9"/>
  <c r="J49" i="9"/>
  <c r="J61" i="9"/>
  <c r="J73" i="9"/>
  <c r="J85" i="9"/>
  <c r="J97" i="9"/>
  <c r="J109" i="9"/>
  <c r="J121" i="9"/>
  <c r="J133" i="9"/>
  <c r="J145" i="9"/>
  <c r="J157" i="9"/>
  <c r="J86" i="9"/>
  <c r="J110" i="9"/>
  <c r="J134" i="9"/>
  <c r="J159" i="9"/>
  <c r="J88" i="9"/>
  <c r="J160" i="9"/>
  <c r="J26" i="9"/>
  <c r="J38" i="9"/>
  <c r="J50" i="9"/>
  <c r="J62" i="9"/>
  <c r="J74" i="9"/>
  <c r="J98" i="9"/>
  <c r="J122" i="9"/>
  <c r="J158" i="9"/>
  <c r="J112" i="9"/>
  <c r="J89" i="9"/>
  <c r="J27" i="9"/>
  <c r="J39" i="9"/>
  <c r="J51" i="9"/>
  <c r="J63" i="9"/>
  <c r="J75" i="9"/>
  <c r="J87" i="9"/>
  <c r="J99" i="9"/>
  <c r="J111" i="9"/>
  <c r="J123" i="9"/>
  <c r="J135" i="9"/>
  <c r="J147" i="9"/>
  <c r="J148" i="9"/>
  <c r="J149" i="9"/>
  <c r="J28" i="9"/>
  <c r="J40" i="9"/>
  <c r="J52" i="9"/>
  <c r="J64" i="9"/>
  <c r="J124" i="9"/>
  <c r="J29" i="9"/>
  <c r="J41" i="9"/>
  <c r="J53" i="9"/>
  <c r="J65" i="9"/>
  <c r="J77" i="9"/>
  <c r="J125" i="9"/>
  <c r="J73" i="7"/>
  <c r="J78" i="7"/>
  <c r="J158" i="7"/>
  <c r="J129" i="7"/>
  <c r="J113" i="7"/>
  <c r="J150" i="7"/>
  <c r="J137" i="7"/>
  <c r="J50" i="7"/>
  <c r="J49" i="7"/>
  <c r="J146" i="7"/>
  <c r="J83" i="7"/>
  <c r="J63" i="7"/>
  <c r="J118" i="7"/>
  <c r="J117" i="7"/>
  <c r="J116" i="7"/>
  <c r="J115" i="7"/>
  <c r="J100" i="7"/>
  <c r="J87" i="7"/>
  <c r="J61" i="7"/>
  <c r="J99" i="7"/>
  <c r="J127" i="7"/>
  <c r="J101" i="7"/>
  <c r="J54" i="7"/>
  <c r="J112" i="7"/>
  <c r="J38" i="7"/>
  <c r="J37" i="7"/>
  <c r="J144" i="7"/>
  <c r="J71" i="7"/>
  <c r="J39" i="7"/>
  <c r="J106" i="7"/>
  <c r="J105" i="7"/>
  <c r="J104" i="7"/>
  <c r="J103" i="7"/>
  <c r="J107" i="7"/>
  <c r="J28" i="7"/>
  <c r="J130" i="7"/>
  <c r="J89" i="7"/>
  <c r="J125" i="7"/>
  <c r="J40" i="7"/>
  <c r="J26" i="7"/>
  <c r="J25" i="7"/>
  <c r="J120" i="7"/>
  <c r="J59" i="7"/>
  <c r="J156" i="7"/>
  <c r="J94" i="7"/>
  <c r="J93" i="7"/>
  <c r="J92" i="7"/>
  <c r="J91" i="7"/>
  <c r="J98" i="7"/>
  <c r="J140" i="7"/>
  <c r="J62" i="7"/>
  <c r="J95" i="7"/>
  <c r="J128" i="7"/>
  <c r="J77" i="7"/>
  <c r="J159" i="7"/>
  <c r="J111" i="7"/>
  <c r="J157" i="7"/>
  <c r="J102" i="7"/>
  <c r="J108" i="7"/>
  <c r="J47" i="7"/>
  <c r="J132" i="7"/>
  <c r="J82" i="7"/>
  <c r="J81" i="7"/>
  <c r="J80" i="7"/>
  <c r="J79" i="7"/>
  <c r="J74" i="7"/>
  <c r="J139" i="7"/>
  <c r="J65" i="7"/>
  <c r="J96" i="7"/>
  <c r="J68" i="7"/>
  <c r="J67" i="7"/>
  <c r="J53" i="7"/>
  <c r="J138" i="7"/>
  <c r="J51" i="7"/>
  <c r="J133" i="7"/>
  <c r="J66" i="7"/>
  <c r="J36" i="7"/>
  <c r="J23" i="7"/>
  <c r="J72" i="7"/>
  <c r="J58" i="7"/>
  <c r="J57" i="7"/>
  <c r="J56" i="7"/>
  <c r="J55" i="7"/>
  <c r="J147" i="7"/>
  <c r="J84" i="7"/>
  <c r="J30" i="7"/>
  <c r="J134" i="7"/>
  <c r="J121" i="7"/>
  <c r="J149" i="7"/>
  <c r="J155" i="7"/>
  <c r="J126" i="7"/>
  <c r="J60" i="7"/>
  <c r="J46" i="7"/>
  <c r="J45" i="7"/>
  <c r="J44" i="7"/>
  <c r="J43" i="7"/>
  <c r="J18" i="7"/>
  <c r="J35" i="7"/>
  <c r="J41" i="7"/>
  <c r="J29" i="7"/>
  <c r="J136" i="7"/>
  <c r="J122" i="7"/>
  <c r="J109" i="7"/>
  <c r="J124" i="7"/>
  <c r="J143" i="7"/>
  <c r="J42" i="7"/>
  <c r="J48" i="7"/>
  <c r="J34" i="7"/>
  <c r="J33" i="7"/>
  <c r="J32" i="7"/>
  <c r="J31" i="7"/>
  <c r="J142" i="7"/>
  <c r="J69" i="7"/>
  <c r="J114" i="7"/>
  <c r="J88" i="7"/>
  <c r="J110" i="7"/>
  <c r="J97" i="7"/>
  <c r="J52" i="7"/>
  <c r="J131" i="7"/>
  <c r="J148" i="7"/>
  <c r="J24" i="7"/>
  <c r="J22" i="7"/>
  <c r="J21" i="7"/>
  <c r="J20" i="7"/>
  <c r="J19" i="7"/>
  <c r="J141" i="7"/>
  <c r="J27" i="7"/>
  <c r="J75" i="7"/>
  <c r="J145" i="7"/>
  <c r="J76" i="7"/>
  <c r="J70" i="7"/>
  <c r="J160" i="7"/>
  <c r="J135" i="7"/>
  <c r="J86" i="7"/>
  <c r="J85" i="7"/>
  <c r="J123" i="7"/>
  <c r="J119" i="7"/>
  <c r="J64" i="7"/>
  <c r="J154" i="7"/>
  <c r="J153" i="7"/>
  <c r="J152" i="7"/>
  <c r="J151" i="7"/>
  <c r="L21" i="5" l="1"/>
  <c r="I27" i="5" s="1"/>
  <c r="J102" i="9"/>
  <c r="J90" i="7"/>
  <c r="J17" i="7"/>
  <c r="I19" i="5"/>
  <c r="I20" i="5"/>
  <c r="I21" i="5"/>
  <c r="I22" i="5"/>
  <c r="I23" i="5"/>
  <c r="I24" i="5"/>
  <c r="I25" i="5"/>
  <c r="I26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7" i="5"/>
  <c r="L22" i="6"/>
  <c r="L21" i="6"/>
  <c r="I17" i="6" s="1"/>
  <c r="I30" i="5" l="1"/>
  <c r="I18" i="5"/>
  <c r="I29" i="5"/>
  <c r="I28" i="5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</calcChain>
</file>

<file path=xl/sharedStrings.xml><?xml version="1.0" encoding="utf-8"?>
<sst xmlns="http://schemas.openxmlformats.org/spreadsheetml/2006/main" count="1580" uniqueCount="189">
  <si>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</si>
  <si>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</si>
  <si>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</si>
  <si>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</si>
  <si>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</si>
  <si>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</si>
  <si>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</si>
  <si>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</si>
  <si>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</si>
  <si>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</si>
  <si>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</si>
  <si>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</si>
  <si>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</si>
  <si>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</si>
  <si>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</si>
  <si>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</si>
  <si>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</si>
  <si>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</si>
  <si>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</si>
  <si>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</si>
  <si>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</si>
  <si>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</si>
  <si>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</si>
  <si>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</si>
  <si>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</si>
  <si>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</si>
  <si>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</si>
  <si>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</si>
  <si>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</si>
  <si>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</si>
  <si>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</si>
  <si>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</si>
  <si>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</si>
  <si>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</si>
  <si>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</si>
  <si>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</si>
  <si>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</si>
  <si>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</si>
  <si>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</si>
  <si>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</si>
  <si>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</si>
  <si>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</si>
  <si>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</si>
  <si>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</si>
  <si>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</si>
  <si>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</si>
  <si>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</si>
  <si>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</si>
  <si>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</si>
  <si>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</si>
  <si>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</si>
  <si>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</si>
  <si>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</si>
  <si>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</si>
  <si>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</si>
  <si>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</si>
  <si>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</si>
  <si>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</si>
  <si>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</si>
  <si>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</si>
  <si>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</si>
  <si>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</si>
  <si>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</si>
  <si>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</si>
  <si>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</si>
  <si>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</si>
  <si>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</si>
  <si>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</si>
  <si>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</si>
  <si>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</si>
  <si>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</si>
  <si>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</si>
  <si>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</si>
  <si>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</si>
  <si>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</si>
  <si>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</si>
  <si>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</si>
  <si>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</si>
  <si>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</si>
  <si>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</si>
  <si>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</si>
  <si>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</si>
  <si>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</si>
  <si>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</si>
  <si>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</si>
  <si>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</si>
  <si>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</si>
  <si>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</si>
  <si>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</si>
  <si>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</si>
  <si>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</si>
  <si>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</si>
  <si>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</si>
  <si>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</si>
  <si>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</si>
  <si>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</si>
  <si>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</si>
  <si>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</si>
  <si>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</si>
  <si>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</si>
  <si>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</si>
  <si>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</si>
  <si>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</si>
  <si>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</si>
  <si>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</si>
  <si>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</si>
  <si>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</si>
  <si>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</si>
  <si>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</si>
  <si>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</si>
  <si>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</si>
  <si>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</si>
  <si>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</si>
  <si>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</si>
  <si>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</si>
  <si>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</si>
  <si>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</si>
  <si>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</si>
  <si>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</si>
  <si>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</si>
  <si>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</si>
  <si>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</si>
  <si>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</si>
  <si>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</si>
  <si>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</si>
  <si>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</si>
  <si>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</si>
  <si>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</si>
  <si>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</si>
  <si>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</si>
  <si>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</si>
  <si>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</si>
  <si>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</si>
  <si>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</si>
  <si>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</si>
  <si>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</si>
  <si>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</si>
  <si>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</si>
  <si>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</si>
  <si>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</si>
  <si>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</si>
  <si>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</si>
  <si>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</si>
  <si>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</si>
  <si>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</si>
  <si>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</si>
  <si>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</si>
  <si>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</si>
  <si>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</si>
  <si>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</si>
  <si>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</si>
  <si>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</si>
  <si>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</si>
  <si>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</si>
  <si>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</si>
  <si>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</si>
  <si>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</si>
  <si>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</si>
  <si>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</si>
  <si>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</si>
  <si>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</si>
  <si>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</si>
  <si>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</si>
  <si>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</si>
  <si>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</si>
  <si>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</si>
  <si>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</si>
  <si>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</si>
  <si>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</si>
  <si>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</si>
  <si>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</si>
  <si>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</si>
  <si>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</si>
  <si>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Fonte: https://bi.mte.gov.br/bgcaged/</t>
  </si>
  <si>
    <t>Valor adicionado da indústria em Percentual do PIB</t>
  </si>
  <si>
    <t>Fonte: https://sidra.ibge.gov.br/tabela/5938</t>
  </si>
  <si>
    <t>Valor adicionado da indústria per capita</t>
  </si>
  <si>
    <t>Percentual de empregos formais na indústria</t>
  </si>
  <si>
    <t>Percentual dos salários pagos por indústrias de pequeno porte no total da massa salarial da indústria</t>
  </si>
  <si>
    <t>Profissionais da Ciência por 100 mil habitantes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</si>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</sst>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165" fontId="1" fillId="0" borderId="0" xfId="1" applyNumberFormat="1" applyFont="1"/>
    <xf numFmtId="165" fontId="1" fillId="0" borderId="0" xfId="0" applyNumberFormat="1" applyFont="1"/>
    <xf numFmtId="166" fontId="1" fillId="0" borderId="0" xfId="1" applyNumberFormat="1" applyFont="1"/>
    <xf numFmtId="164" fontId="1" fillId="0" borderId="0" xfId="1" applyNumberFormat="1" applyFont="1"/>
    <xf numFmtId="166" fontId="1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"/>
  <sheetViews>
    <sheetView topLeftCell="A136" zoomScaleNormal="100" workbookViewId="0">
      <selection activeCell="H4" sqref="H4:H160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10.85546875" style="2" bestFit="1" customWidth="1"/>
    <col min="10" max="10" width="9.140625" style="2"/>
    <col min="11" max="11" width="12.42578125" style="2" bestFit="1" customWidth="1"/>
    <col min="12" max="16384" width="9.140625" style="2"/>
  </cols>
  <sheetData>
    <row r="1" spans="1:13" x14ac:dyDescent="0.2">
      <c r="A1" s="1" t="s">
        <v>174</v>
      </c>
      <c r="J1" s="10"/>
      <c r="M1" s="2" t="s">
        <v>175</v>
      </c>
    </row>
    <row r="3" spans="1:13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2018</v>
      </c>
      <c r="F3" s="4">
        <v>2019</v>
      </c>
      <c r="G3" s="4">
        <v>2020</v>
      </c>
      <c r="H3" s="4">
        <v>2021</v>
      </c>
      <c r="I3" s="4" t="s">
        <v>180</v>
      </c>
    </row>
    <row r="4" spans="1:13" x14ac:dyDescent="0.2">
      <c r="A4" s="3"/>
      <c r="B4" s="3"/>
      <c r="C4" s="3"/>
      <c r="D4" s="5" t="s">
        <v>4</v>
      </c>
      <c r="E4" s="9">
        <v>28.201153097366504</v>
      </c>
      <c r="F4" s="9">
        <v>31.100819212756836</v>
      </c>
      <c r="G4" s="9">
        <v>38.980998140362239</v>
      </c>
      <c r="H4" s="9">
        <v>42.342724239650749</v>
      </c>
      <c r="K4" s="6" t="s">
        <v>181</v>
      </c>
      <c r="L4" s="11">
        <v>15</v>
      </c>
    </row>
    <row r="5" spans="1:13" x14ac:dyDescent="0.2">
      <c r="A5" s="3"/>
      <c r="B5" s="3"/>
      <c r="C5" s="3"/>
      <c r="D5" s="5" t="s">
        <v>5</v>
      </c>
      <c r="E5" s="9">
        <v>13.886411297419359</v>
      </c>
      <c r="F5" s="9">
        <v>15.317360818851963</v>
      </c>
      <c r="G5" s="9">
        <v>17.072641279244369</v>
      </c>
      <c r="H5" s="9">
        <v>17.651390864300172</v>
      </c>
    </row>
    <row r="6" spans="1:13" x14ac:dyDescent="0.2">
      <c r="A6" s="3"/>
      <c r="B6" s="3"/>
      <c r="C6" s="3"/>
      <c r="D6" s="5" t="s">
        <v>6</v>
      </c>
      <c r="E6" s="9">
        <v>17.141758025621094</v>
      </c>
      <c r="F6" s="9">
        <v>20.844396175270379</v>
      </c>
      <c r="G6" s="9">
        <v>22.021108850159848</v>
      </c>
      <c r="H6" s="9">
        <v>18.041343511559994</v>
      </c>
    </row>
    <row r="7" spans="1:13" x14ac:dyDescent="0.2">
      <c r="A7" s="3"/>
      <c r="B7" s="3"/>
      <c r="C7" s="3"/>
      <c r="D7" s="5" t="s">
        <v>7</v>
      </c>
      <c r="E7" s="9">
        <v>58.03742716623195</v>
      </c>
      <c r="F7" s="9">
        <v>64.828788232467446</v>
      </c>
      <c r="G7" s="9">
        <v>74.987009663416899</v>
      </c>
      <c r="H7" s="9">
        <v>77.958474222809286</v>
      </c>
    </row>
    <row r="8" spans="1:13" x14ac:dyDescent="0.2">
      <c r="A8" s="3"/>
      <c r="B8" s="3"/>
      <c r="C8" s="3"/>
      <c r="D8" s="5" t="s">
        <v>8</v>
      </c>
      <c r="E8" s="9">
        <v>12.899808711563452</v>
      </c>
      <c r="F8" s="9">
        <v>11.885408594115718</v>
      </c>
      <c r="G8" s="9">
        <v>13.058322590780769</v>
      </c>
      <c r="H8" s="9">
        <v>11.210192162074863</v>
      </c>
    </row>
    <row r="9" spans="1:13" x14ac:dyDescent="0.2">
      <c r="A9" s="3"/>
      <c r="B9" s="3"/>
      <c r="C9" s="3"/>
      <c r="D9" s="5" t="s">
        <v>9</v>
      </c>
      <c r="E9" s="9">
        <v>9.6763243289022132</v>
      </c>
      <c r="F9" s="9">
        <v>10.118361273465148</v>
      </c>
      <c r="G9" s="9">
        <v>9.6721390512308236</v>
      </c>
      <c r="H9" s="9">
        <v>9.3400854746432831</v>
      </c>
    </row>
    <row r="10" spans="1:13" x14ac:dyDescent="0.2">
      <c r="A10" s="3"/>
      <c r="B10" s="3"/>
      <c r="C10" s="3"/>
      <c r="D10" s="5" t="s">
        <v>10</v>
      </c>
      <c r="E10" s="9">
        <v>61.856521433475955</v>
      </c>
      <c r="F10" s="9">
        <v>51.419520686267298</v>
      </c>
      <c r="G10" s="9">
        <v>44.555097473550084</v>
      </c>
      <c r="H10" s="9">
        <v>45.918065737191277</v>
      </c>
    </row>
    <row r="11" spans="1:13" x14ac:dyDescent="0.2">
      <c r="A11" s="3"/>
      <c r="B11" s="3"/>
      <c r="C11" s="3"/>
      <c r="D11" s="5" t="s">
        <v>11</v>
      </c>
      <c r="E11" s="9">
        <v>3.7682906191828214</v>
      </c>
      <c r="F11" s="9">
        <v>3.4633466676598035</v>
      </c>
      <c r="G11" s="9">
        <v>3.0390373467664507</v>
      </c>
      <c r="H11" s="9">
        <v>3.0543479355572938</v>
      </c>
    </row>
    <row r="12" spans="1:13" x14ac:dyDescent="0.2">
      <c r="A12" s="3"/>
      <c r="B12" s="3"/>
      <c r="C12" s="3"/>
      <c r="D12" s="5" t="s">
        <v>12</v>
      </c>
      <c r="E12" s="9">
        <v>8.6891246615927589</v>
      </c>
      <c r="F12" s="9">
        <v>8.7656230273955309</v>
      </c>
      <c r="G12" s="9">
        <v>9.3665906152262437</v>
      </c>
      <c r="H12" s="9">
        <v>8.9621061003636555</v>
      </c>
    </row>
    <row r="13" spans="1:13" x14ac:dyDescent="0.2">
      <c r="A13" s="3"/>
      <c r="B13" s="3"/>
      <c r="C13" s="3"/>
      <c r="D13" s="5" t="s">
        <v>13</v>
      </c>
      <c r="E13" s="9">
        <v>12.675668215997895</v>
      </c>
      <c r="F13" s="9">
        <v>16.568759318320918</v>
      </c>
      <c r="G13" s="9">
        <v>17.964738929983785</v>
      </c>
      <c r="H13" s="9">
        <v>17.11767189620517</v>
      </c>
    </row>
    <row r="14" spans="1:13" x14ac:dyDescent="0.2">
      <c r="A14" s="3"/>
      <c r="B14" s="3"/>
      <c r="C14" s="3"/>
      <c r="D14" s="5" t="s">
        <v>14</v>
      </c>
      <c r="E14" s="9">
        <v>15.248403251109657</v>
      </c>
      <c r="F14" s="9">
        <v>17.299629523095859</v>
      </c>
      <c r="G14" s="9">
        <v>21.224141837089331</v>
      </c>
      <c r="H14" s="9">
        <v>21.647518322999279</v>
      </c>
    </row>
    <row r="15" spans="1:13" x14ac:dyDescent="0.2">
      <c r="A15" s="3"/>
      <c r="B15" s="3"/>
      <c r="C15" s="3"/>
      <c r="D15" s="5" t="s">
        <v>15</v>
      </c>
      <c r="E15" s="9">
        <v>19.692868003370151</v>
      </c>
      <c r="F15" s="9">
        <v>20.087730708988119</v>
      </c>
      <c r="G15" s="9">
        <v>25.858651575494335</v>
      </c>
      <c r="H15" s="9">
        <v>27.688492587149248</v>
      </c>
      <c r="K15" s="8" t="s">
        <v>182</v>
      </c>
    </row>
    <row r="16" spans="1:13" x14ac:dyDescent="0.2">
      <c r="A16" s="3"/>
      <c r="B16" s="3"/>
      <c r="C16" s="3"/>
      <c r="D16" s="5" t="s">
        <v>16</v>
      </c>
      <c r="E16" s="9">
        <v>48.028437294473136</v>
      </c>
      <c r="F16" s="9">
        <v>42.875829345395019</v>
      </c>
      <c r="G16" s="9">
        <v>38.133946403914081</v>
      </c>
      <c r="H16" s="9">
        <v>37.484256850600836</v>
      </c>
    </row>
    <row r="17" spans="1:12" x14ac:dyDescent="0.2">
      <c r="A17" s="6">
        <v>1500107</v>
      </c>
      <c r="B17" s="6">
        <v>150010</v>
      </c>
      <c r="C17" s="2" t="s">
        <v>17</v>
      </c>
      <c r="D17" s="7" t="s">
        <v>18</v>
      </c>
      <c r="E17" s="9">
        <v>4.6570363143846167</v>
      </c>
      <c r="F17" s="9">
        <v>4.4620583915082985</v>
      </c>
      <c r="G17" s="9">
        <v>3.9946250579508575</v>
      </c>
      <c r="H17" s="9">
        <v>3.7790720043337722</v>
      </c>
      <c r="I17" s="6" t="str">
        <f>IF(AND(H17&lt;$L$21,H17&gt;$L$22),"Normal","Outliers")</f>
        <v>Normal</v>
      </c>
      <c r="K17" s="2" t="s">
        <v>183</v>
      </c>
      <c r="L17" s="9">
        <f>AVERAGE(H17:H160)</f>
        <v>12.03141003928808</v>
      </c>
    </row>
    <row r="18" spans="1:12" x14ac:dyDescent="0.2">
      <c r="A18" s="6">
        <v>1500131</v>
      </c>
      <c r="B18" s="6">
        <v>150013</v>
      </c>
      <c r="C18" s="2" t="s">
        <v>19</v>
      </c>
      <c r="D18" s="7" t="s">
        <v>20</v>
      </c>
      <c r="E18" s="9">
        <v>8.4625118633343881</v>
      </c>
      <c r="F18" s="9">
        <v>8.2082872017149189</v>
      </c>
      <c r="G18" s="9">
        <v>10.501891761951546</v>
      </c>
      <c r="H18" s="9">
        <v>8.9074467278380229</v>
      </c>
      <c r="I18" s="6" t="str">
        <f t="shared" ref="I18:I81" si="0">IF(AND(H18&lt;$L$21,H18&gt;$L$22),"Normal","Outliers")</f>
        <v>Normal</v>
      </c>
      <c r="K18" s="2" t="s">
        <v>184</v>
      </c>
      <c r="L18" s="11">
        <f>_xlfn.QUARTILE.EXC(H17:H160,1)</f>
        <v>3.202946795156361</v>
      </c>
    </row>
    <row r="19" spans="1:12" x14ac:dyDescent="0.2">
      <c r="A19" s="6">
        <v>1500206</v>
      </c>
      <c r="B19" s="6">
        <v>150020</v>
      </c>
      <c r="C19" s="2" t="s">
        <v>17</v>
      </c>
      <c r="D19" s="7" t="s">
        <v>21</v>
      </c>
      <c r="E19" s="9">
        <v>4.4949844193130497</v>
      </c>
      <c r="F19" s="9">
        <v>4.2654461515234585</v>
      </c>
      <c r="G19" s="9">
        <v>3.6485655900370366</v>
      </c>
      <c r="H19" s="9">
        <v>4.0815799754436881</v>
      </c>
      <c r="I19" s="6" t="str">
        <f t="shared" si="0"/>
        <v>Normal</v>
      </c>
      <c r="K19" s="2" t="s">
        <v>185</v>
      </c>
      <c r="L19" s="11">
        <f>_xlfn.QUARTILE.EXC(H17:H160,3)</f>
        <v>11.070493507854806</v>
      </c>
    </row>
    <row r="20" spans="1:12" x14ac:dyDescent="0.2">
      <c r="A20" s="6">
        <v>1500305</v>
      </c>
      <c r="B20" s="6">
        <v>150030</v>
      </c>
      <c r="C20" s="2" t="s">
        <v>22</v>
      </c>
      <c r="D20" s="7" t="s">
        <v>23</v>
      </c>
      <c r="E20" s="9">
        <v>4.7469150643265703</v>
      </c>
      <c r="F20" s="9">
        <v>4.5807093498304292</v>
      </c>
      <c r="G20" s="9">
        <v>4.4294958972627123</v>
      </c>
      <c r="H20" s="9">
        <v>4.5752708020061403</v>
      </c>
      <c r="I20" s="6" t="str">
        <f t="shared" si="0"/>
        <v>Normal</v>
      </c>
      <c r="K20" s="2" t="s">
        <v>186</v>
      </c>
      <c r="L20" s="11">
        <f>L19-L18</f>
        <v>7.8675467126984451</v>
      </c>
    </row>
    <row r="21" spans="1:12" x14ac:dyDescent="0.2">
      <c r="A21" s="6">
        <v>1500347</v>
      </c>
      <c r="B21" s="6">
        <v>150034</v>
      </c>
      <c r="C21" s="2" t="s">
        <v>24</v>
      </c>
      <c r="D21" s="7" t="s">
        <v>25</v>
      </c>
      <c r="E21" s="9">
        <v>19.082350604768163</v>
      </c>
      <c r="F21" s="9">
        <v>18.876385851467603</v>
      </c>
      <c r="G21" s="9">
        <v>20.75776799731937</v>
      </c>
      <c r="H21" s="9">
        <v>19.252346330146842</v>
      </c>
      <c r="I21" s="6" t="str">
        <f t="shared" si="0"/>
        <v>Normal</v>
      </c>
      <c r="K21" s="2" t="s">
        <v>187</v>
      </c>
      <c r="L21" s="11">
        <f>L17+1.5*L20</f>
        <v>23.832730108335745</v>
      </c>
    </row>
    <row r="22" spans="1:12" x14ac:dyDescent="0.2">
      <c r="A22" s="6">
        <v>1500404</v>
      </c>
      <c r="B22" s="6">
        <v>150040</v>
      </c>
      <c r="C22" s="2" t="s">
        <v>26</v>
      </c>
      <c r="D22" s="7" t="s">
        <v>27</v>
      </c>
      <c r="E22" s="9">
        <v>3.7692060612264351</v>
      </c>
      <c r="F22" s="9">
        <v>3.6711816255946168</v>
      </c>
      <c r="G22" s="9">
        <v>3.3859927647502799</v>
      </c>
      <c r="H22" s="9">
        <v>3.2925813284894212</v>
      </c>
      <c r="I22" s="6" t="str">
        <f t="shared" si="0"/>
        <v>Normal</v>
      </c>
      <c r="K22" s="2" t="s">
        <v>188</v>
      </c>
      <c r="L22" s="12">
        <f>L17-1.5*L20</f>
        <v>0.230089970240412</v>
      </c>
    </row>
    <row r="23" spans="1:12" x14ac:dyDescent="0.2">
      <c r="A23" s="6">
        <v>1500503</v>
      </c>
      <c r="B23" s="6">
        <v>150050</v>
      </c>
      <c r="C23" s="2" t="s">
        <v>26</v>
      </c>
      <c r="D23" s="7" t="s">
        <v>28</v>
      </c>
      <c r="E23" s="9">
        <v>27.144828099268569</v>
      </c>
      <c r="F23" s="9">
        <v>22.083808752622474</v>
      </c>
      <c r="G23" s="9">
        <v>30.081072812563736</v>
      </c>
      <c r="H23" s="9">
        <v>31.569795313566836</v>
      </c>
      <c r="I23" s="6" t="str">
        <f t="shared" si="0"/>
        <v>Outliers</v>
      </c>
    </row>
    <row r="24" spans="1:12" x14ac:dyDescent="0.2">
      <c r="A24" s="6">
        <v>1500602</v>
      </c>
      <c r="B24" s="6">
        <v>150060</v>
      </c>
      <c r="C24" s="2" t="s">
        <v>29</v>
      </c>
      <c r="D24" s="7" t="s">
        <v>30</v>
      </c>
      <c r="E24" s="9">
        <v>25.460499506220884</v>
      </c>
      <c r="F24" s="9">
        <v>19.240413685894641</v>
      </c>
      <c r="G24" s="9">
        <v>13.645316054129855</v>
      </c>
      <c r="H24" s="9">
        <v>14.208457803763133</v>
      </c>
      <c r="I24" s="6" t="str">
        <f t="shared" si="0"/>
        <v>Normal</v>
      </c>
    </row>
    <row r="25" spans="1:12" x14ac:dyDescent="0.2">
      <c r="A25" s="6">
        <v>1500701</v>
      </c>
      <c r="B25" s="6">
        <v>150070</v>
      </c>
      <c r="C25" s="2" t="s">
        <v>22</v>
      </c>
      <c r="D25" s="7" t="s">
        <v>31</v>
      </c>
      <c r="E25" s="9">
        <v>4.5116819039326659</v>
      </c>
      <c r="F25" s="9">
        <v>3.8219306466729148</v>
      </c>
      <c r="G25" s="9">
        <v>2.956789421672628</v>
      </c>
      <c r="H25" s="9">
        <v>3.0592232260057139</v>
      </c>
      <c r="I25" s="6" t="str">
        <f t="shared" si="0"/>
        <v>Normal</v>
      </c>
    </row>
    <row r="26" spans="1:12" x14ac:dyDescent="0.2">
      <c r="A26" s="6">
        <v>1500800</v>
      </c>
      <c r="B26" s="6">
        <v>150080</v>
      </c>
      <c r="C26" s="2" t="s">
        <v>32</v>
      </c>
      <c r="D26" s="7" t="s">
        <v>33</v>
      </c>
      <c r="E26" s="9">
        <v>13.426442061842407</v>
      </c>
      <c r="F26" s="9">
        <v>13.530968182920644</v>
      </c>
      <c r="G26" s="9">
        <v>13.334557574871686</v>
      </c>
      <c r="H26" s="9">
        <v>11.581808602624434</v>
      </c>
      <c r="I26" s="6" t="str">
        <f t="shared" si="0"/>
        <v>Normal</v>
      </c>
    </row>
    <row r="27" spans="1:12" x14ac:dyDescent="0.2">
      <c r="A27" s="6">
        <v>1500859</v>
      </c>
      <c r="B27" s="6">
        <v>150085</v>
      </c>
      <c r="C27" s="2" t="s">
        <v>29</v>
      </c>
      <c r="D27" s="7" t="s">
        <v>34</v>
      </c>
      <c r="E27" s="9">
        <v>5.3201671262367043</v>
      </c>
      <c r="F27" s="9">
        <v>4.4323657827622993</v>
      </c>
      <c r="G27" s="9">
        <v>3.7376601614699863</v>
      </c>
      <c r="H27" s="9">
        <v>3.8676466586852412</v>
      </c>
      <c r="I27" s="6" t="str">
        <f t="shared" si="0"/>
        <v>Normal</v>
      </c>
    </row>
    <row r="28" spans="1:12" x14ac:dyDescent="0.2">
      <c r="A28" s="6">
        <v>1500909</v>
      </c>
      <c r="B28" s="6">
        <v>150090</v>
      </c>
      <c r="C28" s="2" t="s">
        <v>35</v>
      </c>
      <c r="D28" s="7" t="s">
        <v>36</v>
      </c>
      <c r="E28" s="9">
        <v>3.674760473263615</v>
      </c>
      <c r="F28" s="9">
        <v>4.0542873171363221</v>
      </c>
      <c r="G28" s="9">
        <v>3.7445620094877903</v>
      </c>
      <c r="H28" s="9">
        <v>3.4546459173491013</v>
      </c>
      <c r="I28" s="6" t="str">
        <f t="shared" si="0"/>
        <v>Normal</v>
      </c>
    </row>
    <row r="29" spans="1:12" x14ac:dyDescent="0.2">
      <c r="A29" s="6">
        <v>1500958</v>
      </c>
      <c r="B29" s="6">
        <v>150095</v>
      </c>
      <c r="C29" s="2" t="s">
        <v>19</v>
      </c>
      <c r="D29" s="7" t="s">
        <v>37</v>
      </c>
      <c r="E29" s="9">
        <v>4.9591182426213418</v>
      </c>
      <c r="F29" s="9">
        <v>3.9524724477958237</v>
      </c>
      <c r="G29" s="9">
        <v>3.6725127837086209</v>
      </c>
      <c r="H29" s="9">
        <v>3.116970641506255</v>
      </c>
      <c r="I29" s="6" t="str">
        <f t="shared" si="0"/>
        <v>Normal</v>
      </c>
    </row>
    <row r="30" spans="1:12" x14ac:dyDescent="0.2">
      <c r="A30" s="6">
        <v>1501006</v>
      </c>
      <c r="B30" s="6">
        <v>150100</v>
      </c>
      <c r="C30" s="2" t="s">
        <v>38</v>
      </c>
      <c r="D30" s="7" t="s">
        <v>39</v>
      </c>
      <c r="E30" s="9">
        <v>2.8424495052189238</v>
      </c>
      <c r="F30" s="9">
        <v>2.7758811288854206</v>
      </c>
      <c r="G30" s="9">
        <v>2.7167217791609932</v>
      </c>
      <c r="H30" s="9">
        <v>5.305029315189282</v>
      </c>
      <c r="I30" s="6" t="str">
        <f t="shared" si="0"/>
        <v>Normal</v>
      </c>
    </row>
    <row r="31" spans="1:12" x14ac:dyDescent="0.2">
      <c r="A31" s="6">
        <v>1501105</v>
      </c>
      <c r="B31" s="6">
        <v>150110</v>
      </c>
      <c r="C31" s="2" t="s">
        <v>22</v>
      </c>
      <c r="D31" s="7" t="s">
        <v>40</v>
      </c>
      <c r="E31" s="9">
        <v>3.108828244219688</v>
      </c>
      <c r="F31" s="9">
        <v>2.9011616459933056</v>
      </c>
      <c r="G31" s="9">
        <v>2.3977323970881916</v>
      </c>
      <c r="H31" s="9">
        <v>2.5579928796078995</v>
      </c>
      <c r="I31" s="6" t="str">
        <f t="shared" si="0"/>
        <v>Normal</v>
      </c>
    </row>
    <row r="32" spans="1:12" x14ac:dyDescent="0.2">
      <c r="A32" s="6">
        <v>1501204</v>
      </c>
      <c r="B32" s="6">
        <v>150120</v>
      </c>
      <c r="C32" s="2" t="s">
        <v>17</v>
      </c>
      <c r="D32" s="7" t="s">
        <v>41</v>
      </c>
      <c r="E32" s="9">
        <v>3.0013701593711692</v>
      </c>
      <c r="F32" s="9">
        <v>3.2425278948725862</v>
      </c>
      <c r="G32" s="9">
        <v>2.8469837598313283</v>
      </c>
      <c r="H32" s="9">
        <v>2.7802336399553851</v>
      </c>
      <c r="I32" s="6" t="str">
        <f t="shared" si="0"/>
        <v>Normal</v>
      </c>
    </row>
    <row r="33" spans="1:9" x14ac:dyDescent="0.2">
      <c r="A33" s="6">
        <v>1501253</v>
      </c>
      <c r="B33" s="6">
        <v>150125</v>
      </c>
      <c r="C33" s="2" t="s">
        <v>24</v>
      </c>
      <c r="D33" s="7" t="s">
        <v>42</v>
      </c>
      <c r="E33" s="9">
        <v>2.1529599999999998</v>
      </c>
      <c r="F33" s="9">
        <v>1.9352368720051374</v>
      </c>
      <c r="G33" s="9">
        <v>1.635548842893908</v>
      </c>
      <c r="H33" s="9">
        <v>1.2410179292596526</v>
      </c>
      <c r="I33" s="6" t="str">
        <f t="shared" si="0"/>
        <v>Normal</v>
      </c>
    </row>
    <row r="34" spans="1:9" x14ac:dyDescent="0.2">
      <c r="A34" s="6">
        <v>1501303</v>
      </c>
      <c r="B34" s="6">
        <v>150130</v>
      </c>
      <c r="C34" s="2" t="s">
        <v>17</v>
      </c>
      <c r="D34" s="7" t="s">
        <v>43</v>
      </c>
      <c r="E34" s="9">
        <v>39.940317927250099</v>
      </c>
      <c r="F34" s="9">
        <v>39.59723712376352</v>
      </c>
      <c r="G34" s="9">
        <v>49.283325900261119</v>
      </c>
      <c r="H34" s="9">
        <v>50.784681894738135</v>
      </c>
      <c r="I34" s="6" t="str">
        <f t="shared" si="0"/>
        <v>Outliers</v>
      </c>
    </row>
    <row r="35" spans="1:9" x14ac:dyDescent="0.2">
      <c r="A35" s="6">
        <v>1501402</v>
      </c>
      <c r="B35" s="6">
        <v>150140</v>
      </c>
      <c r="C35" s="2" t="s">
        <v>32</v>
      </c>
      <c r="D35" s="7" t="s">
        <v>44</v>
      </c>
      <c r="E35" s="9">
        <v>12.094447419241462</v>
      </c>
      <c r="F35" s="9">
        <v>10.736410322055397</v>
      </c>
      <c r="G35" s="9">
        <v>12.314010196537053</v>
      </c>
      <c r="H35" s="9">
        <v>10.593329705096279</v>
      </c>
      <c r="I35" s="6" t="str">
        <f t="shared" si="0"/>
        <v>Normal</v>
      </c>
    </row>
    <row r="36" spans="1:9" x14ac:dyDescent="0.2">
      <c r="A36" s="6">
        <v>1501451</v>
      </c>
      <c r="B36" s="6">
        <v>150145</v>
      </c>
      <c r="C36" s="2" t="s">
        <v>26</v>
      </c>
      <c r="D36" s="7" t="s">
        <v>45</v>
      </c>
      <c r="E36" s="9">
        <v>5.4677877485358062</v>
      </c>
      <c r="F36" s="9">
        <v>5.0159908833584534</v>
      </c>
      <c r="G36" s="9">
        <v>4.9550370314794367</v>
      </c>
      <c r="H36" s="9">
        <v>4.2854854213393141</v>
      </c>
      <c r="I36" s="6" t="str">
        <f t="shared" si="0"/>
        <v>Normal</v>
      </c>
    </row>
    <row r="37" spans="1:9" x14ac:dyDescent="0.2">
      <c r="A37" s="6">
        <v>1501501</v>
      </c>
      <c r="B37" s="6">
        <v>150150</v>
      </c>
      <c r="C37" s="2" t="s">
        <v>32</v>
      </c>
      <c r="D37" s="7" t="s">
        <v>46</v>
      </c>
      <c r="E37" s="9">
        <v>28.417733422485625</v>
      </c>
      <c r="F37" s="9">
        <v>26.541885056940274</v>
      </c>
      <c r="G37" s="9">
        <v>26.098535683753539</v>
      </c>
      <c r="H37" s="9">
        <v>22.053133567789065</v>
      </c>
      <c r="I37" s="6" t="str">
        <f t="shared" si="0"/>
        <v>Normal</v>
      </c>
    </row>
    <row r="38" spans="1:9" x14ac:dyDescent="0.2">
      <c r="A38" s="6">
        <v>1501576</v>
      </c>
      <c r="B38" s="6">
        <v>150157</v>
      </c>
      <c r="C38" s="2" t="s">
        <v>47</v>
      </c>
      <c r="D38" s="7" t="s">
        <v>48</v>
      </c>
      <c r="E38" s="9">
        <v>10.296507597367913</v>
      </c>
      <c r="F38" s="9">
        <v>3.8816262031317343</v>
      </c>
      <c r="G38" s="9">
        <v>3.46765462987466</v>
      </c>
      <c r="H38" s="9">
        <v>2.8755591820668105</v>
      </c>
      <c r="I38" s="6" t="str">
        <f t="shared" si="0"/>
        <v>Normal</v>
      </c>
    </row>
    <row r="39" spans="1:9" x14ac:dyDescent="0.2">
      <c r="A39" s="6">
        <v>1501600</v>
      </c>
      <c r="B39" s="6">
        <v>150160</v>
      </c>
      <c r="C39" s="2" t="s">
        <v>35</v>
      </c>
      <c r="D39" s="7" t="s">
        <v>49</v>
      </c>
      <c r="E39" s="9">
        <v>23.292130093300301</v>
      </c>
      <c r="F39" s="9">
        <v>26.890462015659004</v>
      </c>
      <c r="G39" s="9">
        <v>28.802665780885047</v>
      </c>
      <c r="H39" s="9">
        <v>25.811633330430322</v>
      </c>
      <c r="I39" s="6" t="str">
        <f t="shared" si="0"/>
        <v>Outliers</v>
      </c>
    </row>
    <row r="40" spans="1:9" x14ac:dyDescent="0.2">
      <c r="A40" s="6">
        <v>1501709</v>
      </c>
      <c r="B40" s="6">
        <v>150170</v>
      </c>
      <c r="C40" s="2" t="s">
        <v>35</v>
      </c>
      <c r="D40" s="7" t="s">
        <v>50</v>
      </c>
      <c r="E40" s="9">
        <v>6.4961946197901046</v>
      </c>
      <c r="F40" s="9">
        <v>6.0044093523688442</v>
      </c>
      <c r="G40" s="9">
        <v>5.9003399070973845</v>
      </c>
      <c r="H40" s="9">
        <v>5.2270013881962303</v>
      </c>
      <c r="I40" s="6" t="str">
        <f t="shared" si="0"/>
        <v>Normal</v>
      </c>
    </row>
    <row r="41" spans="1:9" x14ac:dyDescent="0.2">
      <c r="A41" s="6">
        <v>1501725</v>
      </c>
      <c r="B41" s="6">
        <v>150172</v>
      </c>
      <c r="C41" s="2" t="s">
        <v>29</v>
      </c>
      <c r="D41" s="7" t="s">
        <v>51</v>
      </c>
      <c r="E41" s="9">
        <v>4.4900941541809463</v>
      </c>
      <c r="F41" s="9">
        <v>4.7389747114793241</v>
      </c>
      <c r="G41" s="9">
        <v>3.8145929673194501</v>
      </c>
      <c r="H41" s="9">
        <v>4.3371343266291573</v>
      </c>
      <c r="I41" s="6" t="str">
        <f t="shared" si="0"/>
        <v>Normal</v>
      </c>
    </row>
    <row r="42" spans="1:9" x14ac:dyDescent="0.2">
      <c r="A42" s="6">
        <v>1501758</v>
      </c>
      <c r="B42" s="6">
        <v>150175</v>
      </c>
      <c r="C42" s="2" t="s">
        <v>47</v>
      </c>
      <c r="D42" s="7" t="s">
        <v>52</v>
      </c>
      <c r="E42" s="9">
        <v>4.0904845375334267</v>
      </c>
      <c r="F42" s="9">
        <v>3.7724514191135907</v>
      </c>
      <c r="G42" s="9">
        <v>3.5186313675040064</v>
      </c>
      <c r="H42" s="9">
        <v>2.6597038787710274</v>
      </c>
      <c r="I42" s="6" t="str">
        <f t="shared" si="0"/>
        <v>Normal</v>
      </c>
    </row>
    <row r="43" spans="1:9" x14ac:dyDescent="0.2">
      <c r="A43" s="6">
        <v>1501782</v>
      </c>
      <c r="B43" s="6">
        <v>150178</v>
      </c>
      <c r="C43" s="2" t="s">
        <v>53</v>
      </c>
      <c r="D43" s="7" t="s">
        <v>54</v>
      </c>
      <c r="E43" s="9">
        <v>10.484005470496014</v>
      </c>
      <c r="F43" s="9">
        <v>11.805738352197945</v>
      </c>
      <c r="G43" s="9">
        <v>18.013272555279304</v>
      </c>
      <c r="H43" s="9">
        <v>20.075814324148411</v>
      </c>
      <c r="I43" s="6" t="str">
        <f t="shared" si="0"/>
        <v>Normal</v>
      </c>
    </row>
    <row r="44" spans="1:9" x14ac:dyDescent="0.2">
      <c r="A44" s="6">
        <v>1501808</v>
      </c>
      <c r="B44" s="6">
        <v>150180</v>
      </c>
      <c r="C44" s="2" t="s">
        <v>22</v>
      </c>
      <c r="D44" s="7" t="s">
        <v>55</v>
      </c>
      <c r="E44" s="9">
        <v>4.5315734862380808</v>
      </c>
      <c r="F44" s="9">
        <v>3.8750342695590794</v>
      </c>
      <c r="G44" s="9">
        <v>3.46224438608398</v>
      </c>
      <c r="H44" s="9">
        <v>3.6447921712253604</v>
      </c>
      <c r="I44" s="6" t="str">
        <f t="shared" si="0"/>
        <v>Normal</v>
      </c>
    </row>
    <row r="45" spans="1:9" x14ac:dyDescent="0.2">
      <c r="A45" s="6">
        <v>1501907</v>
      </c>
      <c r="B45" s="6">
        <v>150190</v>
      </c>
      <c r="C45" s="2" t="s">
        <v>19</v>
      </c>
      <c r="D45" s="7" t="s">
        <v>56</v>
      </c>
      <c r="E45" s="9">
        <v>4.525575791810275</v>
      </c>
      <c r="F45" s="9">
        <v>4.3674298285907698</v>
      </c>
      <c r="G45" s="9">
        <v>3.6800432440401236</v>
      </c>
      <c r="H45" s="9">
        <v>3.9168669535893277</v>
      </c>
      <c r="I45" s="6" t="str">
        <f t="shared" si="0"/>
        <v>Normal</v>
      </c>
    </row>
    <row r="46" spans="1:9" x14ac:dyDescent="0.2">
      <c r="A46" s="6">
        <v>1502004</v>
      </c>
      <c r="B46" s="6">
        <v>150200</v>
      </c>
      <c r="C46" s="2" t="s">
        <v>22</v>
      </c>
      <c r="D46" s="7" t="s">
        <v>57</v>
      </c>
      <c r="E46" s="9">
        <v>3.150289490485831</v>
      </c>
      <c r="F46" s="9">
        <v>3.1751367079717054</v>
      </c>
      <c r="G46" s="9">
        <v>3.0178755093804113</v>
      </c>
      <c r="H46" s="9">
        <v>3.0317007387718404</v>
      </c>
      <c r="I46" s="6" t="str">
        <f t="shared" si="0"/>
        <v>Normal</v>
      </c>
    </row>
    <row r="47" spans="1:9" x14ac:dyDescent="0.2">
      <c r="A47" s="6">
        <v>1501956</v>
      </c>
      <c r="B47" s="6">
        <v>150195</v>
      </c>
      <c r="C47" s="2" t="s">
        <v>35</v>
      </c>
      <c r="D47" s="7" t="s">
        <v>58</v>
      </c>
      <c r="E47" s="9">
        <v>2.9395532414246772</v>
      </c>
      <c r="F47" s="9">
        <v>3.0258758898427969</v>
      </c>
      <c r="G47" s="9">
        <v>2.9613590630476914</v>
      </c>
      <c r="H47" s="9">
        <v>2.7838547844346624</v>
      </c>
      <c r="I47" s="6" t="str">
        <f t="shared" si="0"/>
        <v>Normal</v>
      </c>
    </row>
    <row r="48" spans="1:9" x14ac:dyDescent="0.2">
      <c r="A48" s="6">
        <v>1502103</v>
      </c>
      <c r="B48" s="6">
        <v>150210</v>
      </c>
      <c r="C48" s="2" t="s">
        <v>17</v>
      </c>
      <c r="D48" s="7" t="s">
        <v>59</v>
      </c>
      <c r="E48" s="9">
        <v>3.2599646119064496</v>
      </c>
      <c r="F48" s="9">
        <v>3.0990545421287621</v>
      </c>
      <c r="G48" s="9">
        <v>2.7912648681100145</v>
      </c>
      <c r="H48" s="9">
        <v>2.8796934755935681</v>
      </c>
      <c r="I48" s="6" t="str">
        <f t="shared" si="0"/>
        <v>Normal</v>
      </c>
    </row>
    <row r="49" spans="1:9" x14ac:dyDescent="0.2">
      <c r="A49" s="6">
        <v>1502152</v>
      </c>
      <c r="B49" s="6">
        <v>150215</v>
      </c>
      <c r="C49" s="2" t="s">
        <v>47</v>
      </c>
      <c r="D49" s="7" t="s">
        <v>60</v>
      </c>
      <c r="E49" s="9">
        <v>76.04905486420023</v>
      </c>
      <c r="F49" s="9">
        <v>79.178818048242832</v>
      </c>
      <c r="G49" s="9">
        <v>86.286290846245294</v>
      </c>
      <c r="H49" s="9">
        <v>88.248317143289114</v>
      </c>
      <c r="I49" s="6" t="str">
        <f t="shared" si="0"/>
        <v>Outliers</v>
      </c>
    </row>
    <row r="50" spans="1:9" x14ac:dyDescent="0.2">
      <c r="A50" s="6">
        <v>1502202</v>
      </c>
      <c r="B50" s="6">
        <v>150220</v>
      </c>
      <c r="C50" s="2" t="s">
        <v>35</v>
      </c>
      <c r="D50" s="7" t="s">
        <v>61</v>
      </c>
      <c r="E50" s="9">
        <v>10.663554394834771</v>
      </c>
      <c r="F50" s="9">
        <v>8.4433463716926074</v>
      </c>
      <c r="G50" s="9">
        <v>9.0915388163502815</v>
      </c>
      <c r="H50" s="9">
        <v>9.2092318644789888</v>
      </c>
      <c r="I50" s="6" t="str">
        <f t="shared" si="0"/>
        <v>Normal</v>
      </c>
    </row>
    <row r="51" spans="1:9" x14ac:dyDescent="0.2">
      <c r="A51" s="6">
        <v>1502301</v>
      </c>
      <c r="B51" s="6">
        <v>150230</v>
      </c>
      <c r="C51" s="2" t="s">
        <v>19</v>
      </c>
      <c r="D51" s="7" t="s">
        <v>62</v>
      </c>
      <c r="E51" s="9">
        <v>5.7325976145888617</v>
      </c>
      <c r="F51" s="9">
        <v>5.9388466480665061</v>
      </c>
      <c r="G51" s="9">
        <v>5.0365948294818557</v>
      </c>
      <c r="H51" s="9">
        <v>5.7418886505254365</v>
      </c>
      <c r="I51" s="6" t="str">
        <f t="shared" si="0"/>
        <v>Normal</v>
      </c>
    </row>
    <row r="52" spans="1:9" x14ac:dyDescent="0.2">
      <c r="A52" s="6">
        <v>1502400</v>
      </c>
      <c r="B52" s="6">
        <v>150240</v>
      </c>
      <c r="C52" s="2" t="s">
        <v>63</v>
      </c>
      <c r="D52" s="7" t="s">
        <v>64</v>
      </c>
      <c r="E52" s="9">
        <v>13.803202612975502</v>
      </c>
      <c r="F52" s="9">
        <v>14.990502079676435</v>
      </c>
      <c r="G52" s="9">
        <v>14.1333230845201</v>
      </c>
      <c r="H52" s="9">
        <v>13.650061834934698</v>
      </c>
      <c r="I52" s="6" t="str">
        <f t="shared" si="0"/>
        <v>Normal</v>
      </c>
    </row>
    <row r="53" spans="1:9" x14ac:dyDescent="0.2">
      <c r="A53" s="6">
        <v>1502509</v>
      </c>
      <c r="B53" s="6">
        <v>150250</v>
      </c>
      <c r="C53" s="2" t="s">
        <v>22</v>
      </c>
      <c r="D53" s="7" t="s">
        <v>65</v>
      </c>
      <c r="E53" s="9">
        <v>2.4514538498070961</v>
      </c>
      <c r="F53" s="9">
        <v>2.1856041131105397</v>
      </c>
      <c r="G53" s="9">
        <v>1.5443520316564687</v>
      </c>
      <c r="H53" s="9">
        <v>1.2901276835703066</v>
      </c>
      <c r="I53" s="6" t="str">
        <f t="shared" si="0"/>
        <v>Normal</v>
      </c>
    </row>
    <row r="54" spans="1:9" x14ac:dyDescent="0.2">
      <c r="A54" s="6">
        <v>1502608</v>
      </c>
      <c r="B54" s="6">
        <v>150260</v>
      </c>
      <c r="C54" s="2" t="s">
        <v>63</v>
      </c>
      <c r="D54" s="7" t="s">
        <v>66</v>
      </c>
      <c r="E54" s="9">
        <v>3.4210233386516271</v>
      </c>
      <c r="F54" s="9">
        <v>3.1372641453842616</v>
      </c>
      <c r="G54" s="9">
        <v>2.9814171942005312</v>
      </c>
      <c r="H54" s="9">
        <v>2.8077924907644922</v>
      </c>
      <c r="I54" s="6" t="str">
        <f t="shared" si="0"/>
        <v>Normal</v>
      </c>
    </row>
    <row r="55" spans="1:9" x14ac:dyDescent="0.2">
      <c r="A55" s="6">
        <v>1502707</v>
      </c>
      <c r="B55" s="6">
        <v>150270</v>
      </c>
      <c r="C55" s="2" t="s">
        <v>24</v>
      </c>
      <c r="D55" s="7" t="s">
        <v>67</v>
      </c>
      <c r="E55" s="9">
        <v>8.0428483783456066</v>
      </c>
      <c r="F55" s="9">
        <v>5.8797216790545415</v>
      </c>
      <c r="G55" s="9">
        <v>5.5242381012884207</v>
      </c>
      <c r="H55" s="9">
        <v>4.5644023686493416</v>
      </c>
      <c r="I55" s="6" t="str">
        <f t="shared" si="0"/>
        <v>Normal</v>
      </c>
    </row>
    <row r="56" spans="1:9" x14ac:dyDescent="0.2">
      <c r="A56" s="6">
        <v>1502756</v>
      </c>
      <c r="B56" s="6">
        <v>150275</v>
      </c>
      <c r="C56" s="2" t="s">
        <v>19</v>
      </c>
      <c r="D56" s="7" t="s">
        <v>68</v>
      </c>
      <c r="E56" s="9">
        <v>4.7208443487503748</v>
      </c>
      <c r="F56" s="9">
        <v>4.6133770810714543</v>
      </c>
      <c r="G56" s="9">
        <v>4.5270500697566263</v>
      </c>
      <c r="H56" s="9">
        <v>4.1807460569775081</v>
      </c>
      <c r="I56" s="6" t="str">
        <f t="shared" si="0"/>
        <v>Normal</v>
      </c>
    </row>
    <row r="57" spans="1:9" x14ac:dyDescent="0.2">
      <c r="A57" s="6">
        <v>1502764</v>
      </c>
      <c r="B57" s="6">
        <v>150276</v>
      </c>
      <c r="C57" s="2" t="s">
        <v>24</v>
      </c>
      <c r="D57" s="7" t="s">
        <v>69</v>
      </c>
      <c r="E57" s="9">
        <v>10.037062799123781</v>
      </c>
      <c r="F57" s="9">
        <v>2.1390952530431449</v>
      </c>
      <c r="G57" s="9">
        <v>1.9323375525358102</v>
      </c>
      <c r="H57" s="9">
        <v>1.8885451198863676</v>
      </c>
      <c r="I57" s="6" t="str">
        <f t="shared" si="0"/>
        <v>Normal</v>
      </c>
    </row>
    <row r="58" spans="1:9" x14ac:dyDescent="0.2">
      <c r="A58" s="6">
        <v>1502772</v>
      </c>
      <c r="B58" s="6">
        <v>150277</v>
      </c>
      <c r="C58" s="2" t="s">
        <v>47</v>
      </c>
      <c r="D58" s="7" t="s">
        <v>70</v>
      </c>
      <c r="E58" s="9">
        <v>60.577687494208256</v>
      </c>
      <c r="F58" s="9">
        <v>62.386753874356039</v>
      </c>
      <c r="G58" s="9">
        <v>49.759504237380185</v>
      </c>
      <c r="H58" s="9">
        <v>83.488009432447114</v>
      </c>
      <c r="I58" s="6" t="str">
        <f t="shared" si="0"/>
        <v>Outliers</v>
      </c>
    </row>
    <row r="59" spans="1:9" x14ac:dyDescent="0.2">
      <c r="A59" s="6">
        <v>1502806</v>
      </c>
      <c r="B59" s="6">
        <v>150280</v>
      </c>
      <c r="C59" s="2" t="s">
        <v>22</v>
      </c>
      <c r="D59" s="7" t="s">
        <v>71</v>
      </c>
      <c r="E59" s="9">
        <v>3.7714524344526241</v>
      </c>
      <c r="F59" s="9">
        <v>2.7658574908311389</v>
      </c>
      <c r="G59" s="9">
        <v>2.3506179131099505</v>
      </c>
      <c r="H59" s="9">
        <v>2.3114062411508183</v>
      </c>
      <c r="I59" s="6" t="str">
        <f t="shared" si="0"/>
        <v>Normal</v>
      </c>
    </row>
    <row r="60" spans="1:9" x14ac:dyDescent="0.2">
      <c r="A60" s="6">
        <v>1502855</v>
      </c>
      <c r="B60" s="6">
        <v>150285</v>
      </c>
      <c r="C60" s="2" t="s">
        <v>26</v>
      </c>
      <c r="D60" s="7" t="s">
        <v>72</v>
      </c>
      <c r="E60" s="9">
        <v>3.6274675215117256</v>
      </c>
      <c r="F60" s="9">
        <v>3.8112522686025407</v>
      </c>
      <c r="G60" s="9">
        <v>2.6388423327366222</v>
      </c>
      <c r="H60" s="9">
        <v>2.3711402178777297</v>
      </c>
      <c r="I60" s="6" t="str">
        <f t="shared" si="0"/>
        <v>Normal</v>
      </c>
    </row>
    <row r="61" spans="1:9" x14ac:dyDescent="0.2">
      <c r="A61" s="6">
        <v>1502905</v>
      </c>
      <c r="B61" s="6">
        <v>150290</v>
      </c>
      <c r="C61" s="2" t="s">
        <v>63</v>
      </c>
      <c r="D61" s="7" t="s">
        <v>73</v>
      </c>
      <c r="E61" s="9">
        <v>3.4289413509026554</v>
      </c>
      <c r="F61" s="9">
        <v>3.2968815241434286</v>
      </c>
      <c r="G61" s="9">
        <v>3.5507257344371963</v>
      </c>
      <c r="H61" s="9">
        <v>3.7014200450541814</v>
      </c>
      <c r="I61" s="6" t="str">
        <f t="shared" si="0"/>
        <v>Normal</v>
      </c>
    </row>
    <row r="62" spans="1:9" x14ac:dyDescent="0.2">
      <c r="A62" s="6">
        <v>1502939</v>
      </c>
      <c r="B62" s="6">
        <v>150293</v>
      </c>
      <c r="C62" s="2" t="s">
        <v>19</v>
      </c>
      <c r="D62" s="7" t="s">
        <v>74</v>
      </c>
      <c r="E62" s="9">
        <v>6.5560231365018593</v>
      </c>
      <c r="F62" s="9">
        <v>6.1975581342572275</v>
      </c>
      <c r="G62" s="9">
        <v>5.8181372461395853</v>
      </c>
      <c r="H62" s="9">
        <v>5.2797596455920672</v>
      </c>
      <c r="I62" s="6" t="str">
        <f t="shared" si="0"/>
        <v>Normal</v>
      </c>
    </row>
    <row r="63" spans="1:9" x14ac:dyDescent="0.2">
      <c r="A63" s="6">
        <v>1502954</v>
      </c>
      <c r="B63" s="6">
        <v>150295</v>
      </c>
      <c r="C63" s="2" t="s">
        <v>47</v>
      </c>
      <c r="D63" s="7" t="s">
        <v>75</v>
      </c>
      <c r="E63" s="9">
        <v>8.9092680963301536</v>
      </c>
      <c r="F63" s="9">
        <v>9.7804916075795898</v>
      </c>
      <c r="G63" s="9">
        <v>13.591600957125245</v>
      </c>
      <c r="H63" s="9">
        <v>8.6944871070890333</v>
      </c>
      <c r="I63" s="6" t="str">
        <f t="shared" si="0"/>
        <v>Normal</v>
      </c>
    </row>
    <row r="64" spans="1:9" x14ac:dyDescent="0.2">
      <c r="A64" s="6">
        <v>1503002</v>
      </c>
      <c r="B64" s="6">
        <v>150300</v>
      </c>
      <c r="C64" s="2" t="s">
        <v>26</v>
      </c>
      <c r="D64" s="7" t="s">
        <v>76</v>
      </c>
      <c r="E64" s="9">
        <v>4.7606039082846161</v>
      </c>
      <c r="F64" s="9">
        <v>3.9857366614456629</v>
      </c>
      <c r="G64" s="9">
        <v>4.0327781185611604</v>
      </c>
      <c r="H64" s="9">
        <v>3.7065033233415874</v>
      </c>
      <c r="I64" s="6" t="str">
        <f t="shared" si="0"/>
        <v>Normal</v>
      </c>
    </row>
    <row r="65" spans="1:9" x14ac:dyDescent="0.2">
      <c r="A65" s="6">
        <v>1503044</v>
      </c>
      <c r="B65" s="6">
        <v>150304</v>
      </c>
      <c r="C65" s="2" t="s">
        <v>24</v>
      </c>
      <c r="D65" s="7" t="s">
        <v>77</v>
      </c>
      <c r="E65" s="9">
        <v>4.6934485749143775</v>
      </c>
      <c r="F65" s="9">
        <v>4.7752510152498413</v>
      </c>
      <c r="G65" s="9">
        <v>6.6859363039483437</v>
      </c>
      <c r="H65" s="9">
        <v>19.369987537813856</v>
      </c>
      <c r="I65" s="6" t="str">
        <f t="shared" si="0"/>
        <v>Normal</v>
      </c>
    </row>
    <row r="66" spans="1:9" x14ac:dyDescent="0.2">
      <c r="A66" s="6">
        <v>1503077</v>
      </c>
      <c r="B66" s="6">
        <v>150307</v>
      </c>
      <c r="C66" s="2" t="s">
        <v>19</v>
      </c>
      <c r="D66" s="7" t="s">
        <v>78</v>
      </c>
      <c r="E66" s="9">
        <v>3.9850366766056307</v>
      </c>
      <c r="F66" s="9">
        <v>3.7490071485305796</v>
      </c>
      <c r="G66" s="9">
        <v>3.464186119074085</v>
      </c>
      <c r="H66" s="9">
        <v>3.6194947705527962</v>
      </c>
      <c r="I66" s="6" t="str">
        <f t="shared" si="0"/>
        <v>Normal</v>
      </c>
    </row>
    <row r="67" spans="1:9" x14ac:dyDescent="0.2">
      <c r="A67" s="6">
        <v>1503093</v>
      </c>
      <c r="B67" s="6">
        <v>150309</v>
      </c>
      <c r="C67" s="2" t="s">
        <v>53</v>
      </c>
      <c r="D67" s="7" t="s">
        <v>79</v>
      </c>
      <c r="E67" s="9">
        <v>5.5206371938013277</v>
      </c>
      <c r="F67" s="9">
        <v>4.6778367598660511</v>
      </c>
      <c r="G67" s="9">
        <v>4.2354996975603205</v>
      </c>
      <c r="H67" s="9">
        <v>3.2887387049530434</v>
      </c>
      <c r="I67" s="6" t="str">
        <f t="shared" si="0"/>
        <v>Normal</v>
      </c>
    </row>
    <row r="68" spans="1:9" x14ac:dyDescent="0.2">
      <c r="A68" s="6">
        <v>1503101</v>
      </c>
      <c r="B68" s="6">
        <v>150310</v>
      </c>
      <c r="C68" s="2" t="s">
        <v>22</v>
      </c>
      <c r="D68" s="7" t="s">
        <v>80</v>
      </c>
      <c r="E68" s="9">
        <v>3.1881198400747706</v>
      </c>
      <c r="F68" s="9">
        <v>3.0712981191992625</v>
      </c>
      <c r="G68" s="9">
        <v>2.4354459097346517</v>
      </c>
      <c r="H68" s="9">
        <v>2.5208877401753584</v>
      </c>
      <c r="I68" s="6" t="str">
        <f t="shared" si="0"/>
        <v>Normal</v>
      </c>
    </row>
    <row r="69" spans="1:9" x14ac:dyDescent="0.2">
      <c r="A69" s="6">
        <v>1503200</v>
      </c>
      <c r="B69" s="6">
        <v>150320</v>
      </c>
      <c r="C69" s="2" t="s">
        <v>63</v>
      </c>
      <c r="D69" s="7" t="s">
        <v>81</v>
      </c>
      <c r="E69" s="9">
        <v>6.0072164338648477</v>
      </c>
      <c r="F69" s="9">
        <v>6.7693711803509746</v>
      </c>
      <c r="G69" s="9">
        <v>7.336977300353059</v>
      </c>
      <c r="H69" s="9">
        <v>7.2629083372205416</v>
      </c>
      <c r="I69" s="6" t="str">
        <f t="shared" si="0"/>
        <v>Normal</v>
      </c>
    </row>
    <row r="70" spans="1:9" x14ac:dyDescent="0.2">
      <c r="A70" s="6">
        <v>1503309</v>
      </c>
      <c r="B70" s="6">
        <v>150330</v>
      </c>
      <c r="C70" s="2" t="s">
        <v>17</v>
      </c>
      <c r="D70" s="7" t="s">
        <v>82</v>
      </c>
      <c r="E70" s="9">
        <v>4.2971580306581343</v>
      </c>
      <c r="F70" s="9">
        <v>4.848147599031873</v>
      </c>
      <c r="G70" s="9">
        <v>5.1125962863538241</v>
      </c>
      <c r="H70" s="9">
        <v>5.5036434892431352</v>
      </c>
      <c r="I70" s="6" t="str">
        <f t="shared" si="0"/>
        <v>Normal</v>
      </c>
    </row>
    <row r="71" spans="1:9" x14ac:dyDescent="0.2">
      <c r="A71" s="6">
        <v>1503408</v>
      </c>
      <c r="B71" s="6">
        <v>150340</v>
      </c>
      <c r="C71" s="2" t="s">
        <v>63</v>
      </c>
      <c r="D71" s="7" t="s">
        <v>83</v>
      </c>
      <c r="E71" s="9">
        <v>9.2486878201163911</v>
      </c>
      <c r="F71" s="9">
        <v>10.677383277413325</v>
      </c>
      <c r="G71" s="9">
        <v>10.555166858162538</v>
      </c>
      <c r="H71" s="9">
        <v>11.086996357972376</v>
      </c>
      <c r="I71" s="6" t="str">
        <f t="shared" si="0"/>
        <v>Normal</v>
      </c>
    </row>
    <row r="72" spans="1:9" x14ac:dyDescent="0.2">
      <c r="A72" s="6">
        <v>1503457</v>
      </c>
      <c r="B72" s="6">
        <v>150345</v>
      </c>
      <c r="C72" s="2" t="s">
        <v>19</v>
      </c>
      <c r="D72" s="7" t="s">
        <v>84</v>
      </c>
      <c r="E72" s="9">
        <v>21.061658354595277</v>
      </c>
      <c r="F72" s="9">
        <v>27.56929493262643</v>
      </c>
      <c r="G72" s="9">
        <v>25.46319017394541</v>
      </c>
      <c r="H72" s="9">
        <v>22.242179865101974</v>
      </c>
      <c r="I72" s="6" t="str">
        <f t="shared" si="0"/>
        <v>Normal</v>
      </c>
    </row>
    <row r="73" spans="1:9" x14ac:dyDescent="0.2">
      <c r="A73" s="6">
        <v>1503507</v>
      </c>
      <c r="B73" s="6">
        <v>150350</v>
      </c>
      <c r="C73" s="2" t="s">
        <v>19</v>
      </c>
      <c r="D73" s="7" t="s">
        <v>85</v>
      </c>
      <c r="E73" s="9">
        <v>3.9918859916236449</v>
      </c>
      <c r="F73" s="9">
        <v>3.5558257382262606</v>
      </c>
      <c r="G73" s="9">
        <v>3.4524836929252385</v>
      </c>
      <c r="H73" s="9">
        <v>3.9671805644482494</v>
      </c>
      <c r="I73" s="6" t="str">
        <f t="shared" si="0"/>
        <v>Normal</v>
      </c>
    </row>
    <row r="74" spans="1:9" x14ac:dyDescent="0.2">
      <c r="A74" s="6">
        <v>1503606</v>
      </c>
      <c r="B74" s="6">
        <v>150360</v>
      </c>
      <c r="C74" s="2" t="s">
        <v>38</v>
      </c>
      <c r="D74" s="7" t="s">
        <v>86</v>
      </c>
      <c r="E74" s="9">
        <v>12.741923927002553</v>
      </c>
      <c r="F74" s="9">
        <v>16.159201153801888</v>
      </c>
      <c r="G74" s="9">
        <v>22.386971900573428</v>
      </c>
      <c r="H74" s="9">
        <v>24.472529021704318</v>
      </c>
      <c r="I74" s="6" t="str">
        <f t="shared" si="0"/>
        <v>Outliers</v>
      </c>
    </row>
    <row r="75" spans="1:9" x14ac:dyDescent="0.2">
      <c r="A75" s="6">
        <v>1503705</v>
      </c>
      <c r="B75" s="6">
        <v>150370</v>
      </c>
      <c r="C75" s="2" t="s">
        <v>53</v>
      </c>
      <c r="D75" s="7" t="s">
        <v>87</v>
      </c>
      <c r="E75" s="9">
        <v>6.274509048234771</v>
      </c>
      <c r="F75" s="9">
        <v>6.8912990284770981</v>
      </c>
      <c r="G75" s="9">
        <v>4.8867435329213071</v>
      </c>
      <c r="H75" s="9">
        <v>3.2991035160982287</v>
      </c>
      <c r="I75" s="6" t="str">
        <f t="shared" si="0"/>
        <v>Normal</v>
      </c>
    </row>
    <row r="76" spans="1:9" x14ac:dyDescent="0.2">
      <c r="A76" s="6">
        <v>1503754</v>
      </c>
      <c r="B76" s="6">
        <v>150375</v>
      </c>
      <c r="C76" s="2" t="s">
        <v>38</v>
      </c>
      <c r="D76" s="7" t="s">
        <v>88</v>
      </c>
      <c r="E76" s="9">
        <v>47.457090846047159</v>
      </c>
      <c r="F76" s="9">
        <v>49.116079354737927</v>
      </c>
      <c r="G76" s="9">
        <v>48.13033520716219</v>
      </c>
      <c r="H76" s="9">
        <v>46.471011250319613</v>
      </c>
      <c r="I76" s="6" t="str">
        <f t="shared" si="0"/>
        <v>Outliers</v>
      </c>
    </row>
    <row r="77" spans="1:9" x14ac:dyDescent="0.2">
      <c r="A77" s="6">
        <v>1503804</v>
      </c>
      <c r="B77" s="6">
        <v>150380</v>
      </c>
      <c r="C77" s="2" t="s">
        <v>53</v>
      </c>
      <c r="D77" s="7" t="s">
        <v>89</v>
      </c>
      <c r="E77" s="9">
        <v>7.1751537296877483</v>
      </c>
      <c r="F77" s="9">
        <v>6.0767745594440816</v>
      </c>
      <c r="G77" s="9">
        <v>5.8523730814639912</v>
      </c>
      <c r="H77" s="9">
        <v>4.8295016201203511</v>
      </c>
      <c r="I77" s="6" t="str">
        <f t="shared" si="0"/>
        <v>Normal</v>
      </c>
    </row>
    <row r="78" spans="1:9" x14ac:dyDescent="0.2">
      <c r="A78" s="6">
        <v>1503903</v>
      </c>
      <c r="B78" s="6">
        <v>150390</v>
      </c>
      <c r="C78" s="2" t="s">
        <v>26</v>
      </c>
      <c r="D78" s="7" t="s">
        <v>90</v>
      </c>
      <c r="E78" s="9">
        <v>33.286639466485781</v>
      </c>
      <c r="F78" s="9">
        <v>43.875499674630476</v>
      </c>
      <c r="G78" s="9">
        <v>40.206669832394468</v>
      </c>
      <c r="H78" s="9">
        <v>32.18274971827222</v>
      </c>
      <c r="I78" s="6" t="str">
        <f t="shared" si="0"/>
        <v>Outliers</v>
      </c>
    </row>
    <row r="79" spans="1:9" x14ac:dyDescent="0.2">
      <c r="A79" s="6">
        <v>1504000</v>
      </c>
      <c r="B79" s="6">
        <v>150400</v>
      </c>
      <c r="C79" s="2" t="s">
        <v>17</v>
      </c>
      <c r="D79" s="7" t="s">
        <v>91</v>
      </c>
      <c r="E79" s="9">
        <v>1.2166592143716479</v>
      </c>
      <c r="F79" s="9">
        <v>1.2922317427429955</v>
      </c>
      <c r="G79" s="9">
        <v>1.1321245233811466</v>
      </c>
      <c r="H79" s="9">
        <v>1.1000872674937532</v>
      </c>
      <c r="I79" s="6" t="str">
        <f t="shared" si="0"/>
        <v>Normal</v>
      </c>
    </row>
    <row r="80" spans="1:9" x14ac:dyDescent="0.2">
      <c r="A80" s="6">
        <v>1504059</v>
      </c>
      <c r="B80" s="6">
        <v>150405</v>
      </c>
      <c r="C80" s="2" t="s">
        <v>19</v>
      </c>
      <c r="D80" s="7" t="s">
        <v>92</v>
      </c>
      <c r="E80" s="9">
        <v>5.4052670030520487</v>
      </c>
      <c r="F80" s="9">
        <v>4.4713801479367081</v>
      </c>
      <c r="G80" s="9">
        <v>4.2403971650462671</v>
      </c>
      <c r="H80" s="9">
        <v>3.8723403004898458</v>
      </c>
      <c r="I80" s="6" t="str">
        <f t="shared" si="0"/>
        <v>Normal</v>
      </c>
    </row>
    <row r="81" spans="1:9" x14ac:dyDescent="0.2">
      <c r="A81" s="6">
        <v>1504109</v>
      </c>
      <c r="B81" s="6">
        <v>150410</v>
      </c>
      <c r="C81" s="2" t="s">
        <v>63</v>
      </c>
      <c r="D81" s="7" t="s">
        <v>93</v>
      </c>
      <c r="E81" s="9">
        <v>5.1564431065917793</v>
      </c>
      <c r="F81" s="9">
        <v>3.7276731429189072</v>
      </c>
      <c r="G81" s="9">
        <v>2.9937549627658431</v>
      </c>
      <c r="H81" s="9">
        <v>2.9624512353706112</v>
      </c>
      <c r="I81" s="6" t="str">
        <f t="shared" si="0"/>
        <v>Normal</v>
      </c>
    </row>
    <row r="82" spans="1:9" x14ac:dyDescent="0.2">
      <c r="A82" s="6">
        <v>1504208</v>
      </c>
      <c r="B82" s="6">
        <v>150420</v>
      </c>
      <c r="C82" s="2" t="s">
        <v>47</v>
      </c>
      <c r="D82" s="7" t="s">
        <v>94</v>
      </c>
      <c r="E82" s="9">
        <v>38.217774780014032</v>
      </c>
      <c r="F82" s="9">
        <v>47.338534747114466</v>
      </c>
      <c r="G82" s="9">
        <v>53.943052301952576</v>
      </c>
      <c r="H82" s="9">
        <v>48.951970861807666</v>
      </c>
      <c r="I82" s="6" t="str">
        <f t="shared" ref="I82:I145" si="1">IF(AND(H82&lt;$L$21,H82&gt;$L$22),"Normal","Outliers")</f>
        <v>Outliers</v>
      </c>
    </row>
    <row r="83" spans="1:9" x14ac:dyDescent="0.2">
      <c r="A83" s="6">
        <v>1504307</v>
      </c>
      <c r="B83" s="6">
        <v>150430</v>
      </c>
      <c r="C83" s="2" t="s">
        <v>63</v>
      </c>
      <c r="D83" s="7" t="s">
        <v>95</v>
      </c>
      <c r="E83" s="9">
        <v>3.9012429908534636</v>
      </c>
      <c r="F83" s="9">
        <v>4.147408909897794</v>
      </c>
      <c r="G83" s="9">
        <v>3.6838850092380921</v>
      </c>
      <c r="H83" s="9">
        <v>3.3365862405473159</v>
      </c>
      <c r="I83" s="6" t="str">
        <f t="shared" si="1"/>
        <v>Normal</v>
      </c>
    </row>
    <row r="84" spans="1:9" x14ac:dyDescent="0.2">
      <c r="A84" s="6">
        <v>1504406</v>
      </c>
      <c r="B84" s="6">
        <v>150440</v>
      </c>
      <c r="C84" s="2" t="s">
        <v>63</v>
      </c>
      <c r="D84" s="7" t="s">
        <v>96</v>
      </c>
      <c r="E84" s="9">
        <v>3.9827367828493694</v>
      </c>
      <c r="F84" s="9">
        <v>3.6576999786471371</v>
      </c>
      <c r="G84" s="9">
        <v>3.3625666029755723</v>
      </c>
      <c r="H84" s="9">
        <v>3.2113693169534665</v>
      </c>
      <c r="I84" s="6" t="str">
        <f t="shared" si="1"/>
        <v>Normal</v>
      </c>
    </row>
    <row r="85" spans="1:9" x14ac:dyDescent="0.2">
      <c r="A85" s="6">
        <v>1504422</v>
      </c>
      <c r="B85" s="6">
        <v>150442</v>
      </c>
      <c r="C85" s="2" t="s">
        <v>32</v>
      </c>
      <c r="D85" s="7" t="s">
        <v>97</v>
      </c>
      <c r="E85" s="9">
        <v>10.338752824605475</v>
      </c>
      <c r="F85" s="9">
        <v>11.324544754537003</v>
      </c>
      <c r="G85" s="9">
        <v>10.642532963183328</v>
      </c>
      <c r="H85" s="9">
        <v>8.4613740871291174</v>
      </c>
      <c r="I85" s="6" t="str">
        <f t="shared" si="1"/>
        <v>Normal</v>
      </c>
    </row>
    <row r="86" spans="1:9" x14ac:dyDescent="0.2">
      <c r="A86" s="6">
        <v>1504455</v>
      </c>
      <c r="B86" s="6">
        <v>150445</v>
      </c>
      <c r="C86" s="2" t="s">
        <v>29</v>
      </c>
      <c r="D86" s="7" t="s">
        <v>98</v>
      </c>
      <c r="E86" s="9">
        <v>4.2582994817201296</v>
      </c>
      <c r="F86" s="9">
        <v>4.2534535250167655</v>
      </c>
      <c r="G86" s="9">
        <v>3.4879249653409707</v>
      </c>
      <c r="H86" s="9">
        <v>3.9626083525721403</v>
      </c>
      <c r="I86" s="6" t="str">
        <f t="shared" si="1"/>
        <v>Normal</v>
      </c>
    </row>
    <row r="87" spans="1:9" x14ac:dyDescent="0.2">
      <c r="A87" s="6">
        <v>1504505</v>
      </c>
      <c r="B87" s="6">
        <v>150450</v>
      </c>
      <c r="C87" s="2" t="s">
        <v>22</v>
      </c>
      <c r="D87" s="7" t="s">
        <v>99</v>
      </c>
      <c r="E87" s="9">
        <v>3.2386867790594498</v>
      </c>
      <c r="F87" s="9">
        <v>2.891313283931964</v>
      </c>
      <c r="G87" s="9">
        <v>2.6737204774573664</v>
      </c>
      <c r="H87" s="9">
        <v>2.8064835950289364</v>
      </c>
      <c r="I87" s="6" t="str">
        <f t="shared" si="1"/>
        <v>Normal</v>
      </c>
    </row>
    <row r="88" spans="1:9" x14ac:dyDescent="0.2">
      <c r="A88" s="6">
        <v>1504604</v>
      </c>
      <c r="B88" s="6">
        <v>150460</v>
      </c>
      <c r="C88" s="2" t="s">
        <v>17</v>
      </c>
      <c r="D88" s="7" t="s">
        <v>100</v>
      </c>
      <c r="E88" s="9">
        <v>4.0490181783656762</v>
      </c>
      <c r="F88" s="9">
        <v>4.2648522628562073</v>
      </c>
      <c r="G88" s="9">
        <v>3.5883774214544952</v>
      </c>
      <c r="H88" s="9">
        <v>3.3372264323728884</v>
      </c>
      <c r="I88" s="6" t="str">
        <f t="shared" si="1"/>
        <v>Normal</v>
      </c>
    </row>
    <row r="89" spans="1:9" x14ac:dyDescent="0.2">
      <c r="A89" s="6">
        <v>1504703</v>
      </c>
      <c r="B89" s="6">
        <v>150470</v>
      </c>
      <c r="C89" s="2" t="s">
        <v>17</v>
      </c>
      <c r="D89" s="7" t="s">
        <v>101</v>
      </c>
      <c r="E89" s="9">
        <v>8.5489085298985472</v>
      </c>
      <c r="F89" s="9">
        <v>7.3276088211119088</v>
      </c>
      <c r="G89" s="9">
        <v>7.3810503146491246</v>
      </c>
      <c r="H89" s="9">
        <v>7.8021121543425522</v>
      </c>
      <c r="I89" s="6" t="str">
        <f t="shared" si="1"/>
        <v>Normal</v>
      </c>
    </row>
    <row r="90" spans="1:9" x14ac:dyDescent="0.2">
      <c r="A90" s="6">
        <v>1504752</v>
      </c>
      <c r="B90" s="6">
        <v>150475</v>
      </c>
      <c r="C90" s="2" t="s">
        <v>26</v>
      </c>
      <c r="D90" s="7" t="s">
        <v>102</v>
      </c>
      <c r="E90" s="9">
        <v>5.3034997879904759</v>
      </c>
      <c r="F90" s="9">
        <v>4.6810085969314308</v>
      </c>
      <c r="G90" s="9">
        <v>5.3712472113308847</v>
      </c>
      <c r="H90" s="9">
        <v>5.8875292748160364</v>
      </c>
      <c r="I90" s="6" t="str">
        <f t="shared" si="1"/>
        <v>Normal</v>
      </c>
    </row>
    <row r="91" spans="1:9" x14ac:dyDescent="0.2">
      <c r="A91" s="6">
        <v>1504802</v>
      </c>
      <c r="B91" s="6">
        <v>150480</v>
      </c>
      <c r="C91" s="2" t="s">
        <v>26</v>
      </c>
      <c r="D91" s="7" t="s">
        <v>103</v>
      </c>
      <c r="E91" s="9">
        <v>4.2371106422937101</v>
      </c>
      <c r="F91" s="9">
        <v>3.8202333979157683</v>
      </c>
      <c r="G91" s="9">
        <v>4.1023034180933369</v>
      </c>
      <c r="H91" s="9">
        <v>4.1885698714296327</v>
      </c>
      <c r="I91" s="6" t="str">
        <f t="shared" si="1"/>
        <v>Normal</v>
      </c>
    </row>
    <row r="92" spans="1:9" x14ac:dyDescent="0.2">
      <c r="A92" s="6">
        <v>1504901</v>
      </c>
      <c r="B92" s="6">
        <v>150490</v>
      </c>
      <c r="C92" s="2" t="s">
        <v>22</v>
      </c>
      <c r="D92" s="7" t="s">
        <v>104</v>
      </c>
      <c r="E92" s="9">
        <v>3.1292242196361149</v>
      </c>
      <c r="F92" s="9">
        <v>3.0774699396400278</v>
      </c>
      <c r="G92" s="9">
        <v>2.8522380507430158</v>
      </c>
      <c r="H92" s="9">
        <v>2.7192972098570096</v>
      </c>
      <c r="I92" s="6" t="str">
        <f t="shared" si="1"/>
        <v>Normal</v>
      </c>
    </row>
    <row r="93" spans="1:9" x14ac:dyDescent="0.2">
      <c r="A93" s="6">
        <v>1504950</v>
      </c>
      <c r="B93" s="6">
        <v>150495</v>
      </c>
      <c r="C93" s="2" t="s">
        <v>19</v>
      </c>
      <c r="D93" s="7" t="s">
        <v>105</v>
      </c>
      <c r="E93" s="9">
        <v>3.9103124510452933</v>
      </c>
      <c r="F93" s="9">
        <v>3.6624585993375898</v>
      </c>
      <c r="G93" s="9">
        <v>3.0313392527540848</v>
      </c>
      <c r="H93" s="9">
        <v>3.3792989436840517</v>
      </c>
      <c r="I93" s="6" t="str">
        <f t="shared" si="1"/>
        <v>Normal</v>
      </c>
    </row>
    <row r="94" spans="1:9" x14ac:dyDescent="0.2">
      <c r="A94" s="6">
        <v>1504976</v>
      </c>
      <c r="B94" s="6">
        <v>150497</v>
      </c>
      <c r="C94" s="2" t="s">
        <v>53</v>
      </c>
      <c r="D94" s="7" t="s">
        <v>106</v>
      </c>
      <c r="E94" s="9">
        <v>4.6831169021408741</v>
      </c>
      <c r="F94" s="9">
        <v>4.1272788123338451</v>
      </c>
      <c r="G94" s="9">
        <v>4.1489556668302283</v>
      </c>
      <c r="H94" s="9">
        <v>4.0487007087043434</v>
      </c>
      <c r="I94" s="6" t="str">
        <f t="shared" si="1"/>
        <v>Normal</v>
      </c>
    </row>
    <row r="95" spans="1:9" x14ac:dyDescent="0.2">
      <c r="A95" s="6">
        <v>1505007</v>
      </c>
      <c r="B95" s="6">
        <v>150500</v>
      </c>
      <c r="C95" s="2" t="s">
        <v>35</v>
      </c>
      <c r="D95" s="7" t="s">
        <v>107</v>
      </c>
      <c r="E95" s="9">
        <v>4.74946708569599</v>
      </c>
      <c r="F95" s="9">
        <v>4.5567587171649135</v>
      </c>
      <c r="G95" s="9">
        <v>4.0523330665645982</v>
      </c>
      <c r="H95" s="9">
        <v>3.5317409197849363</v>
      </c>
      <c r="I95" s="6" t="str">
        <f t="shared" si="1"/>
        <v>Normal</v>
      </c>
    </row>
    <row r="96" spans="1:9" x14ac:dyDescent="0.2">
      <c r="A96" s="6">
        <v>1505031</v>
      </c>
      <c r="B96" s="6">
        <v>150503</v>
      </c>
      <c r="C96" s="2" t="s">
        <v>38</v>
      </c>
      <c r="D96" s="7" t="s">
        <v>108</v>
      </c>
      <c r="E96" s="9">
        <v>9.6743778544770684</v>
      </c>
      <c r="F96" s="9">
        <v>9.8617632873403007</v>
      </c>
      <c r="G96" s="9">
        <v>14.377611785003062</v>
      </c>
      <c r="H96" s="9">
        <v>9.5165505450630388</v>
      </c>
      <c r="I96" s="6" t="str">
        <f t="shared" si="1"/>
        <v>Normal</v>
      </c>
    </row>
    <row r="97" spans="1:9" x14ac:dyDescent="0.2">
      <c r="A97" s="6">
        <v>1505064</v>
      </c>
      <c r="B97" s="6">
        <v>150506</v>
      </c>
      <c r="C97" s="2" t="s">
        <v>53</v>
      </c>
      <c r="D97" s="7" t="s">
        <v>109</v>
      </c>
      <c r="E97" s="9">
        <v>3.9633400124838825</v>
      </c>
      <c r="F97" s="9">
        <v>3.3563256559910584</v>
      </c>
      <c r="G97" s="9">
        <v>2.8973617398003375</v>
      </c>
      <c r="H97" s="9">
        <v>2.3324267658817908</v>
      </c>
      <c r="I97" s="6" t="str">
        <f t="shared" si="1"/>
        <v>Normal</v>
      </c>
    </row>
    <row r="98" spans="1:9" x14ac:dyDescent="0.2">
      <c r="A98" s="6">
        <v>1505106</v>
      </c>
      <c r="B98" s="6">
        <v>150510</v>
      </c>
      <c r="C98" s="2" t="s">
        <v>26</v>
      </c>
      <c r="D98" s="7" t="s">
        <v>110</v>
      </c>
      <c r="E98" s="9">
        <v>5.5217413690610853</v>
      </c>
      <c r="F98" s="9">
        <v>4.9534225832689618</v>
      </c>
      <c r="G98" s="9">
        <v>6.2853130172601164</v>
      </c>
      <c r="H98" s="9">
        <v>11.020984957502096</v>
      </c>
      <c r="I98" s="6" t="str">
        <f t="shared" si="1"/>
        <v>Normal</v>
      </c>
    </row>
    <row r="99" spans="1:9" x14ac:dyDescent="0.2">
      <c r="A99" s="6">
        <v>1505205</v>
      </c>
      <c r="B99" s="6">
        <v>150520</v>
      </c>
      <c r="C99" s="2" t="s">
        <v>22</v>
      </c>
      <c r="D99" s="7" t="s">
        <v>111</v>
      </c>
      <c r="E99" s="9">
        <v>2.7933119116768625</v>
      </c>
      <c r="F99" s="9">
        <v>2.5988008897682118</v>
      </c>
      <c r="G99" s="9">
        <v>2.310843957447676</v>
      </c>
      <c r="H99" s="9">
        <v>2.1867103181515568</v>
      </c>
      <c r="I99" s="6" t="str">
        <f t="shared" si="1"/>
        <v>Normal</v>
      </c>
    </row>
    <row r="100" spans="1:9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9">
        <v>33.807159655082309</v>
      </c>
      <c r="F100" s="9">
        <v>50.935491821279342</v>
      </c>
      <c r="G100" s="9">
        <v>51.498776936656789</v>
      </c>
      <c r="H100" s="9">
        <v>41.678373544869054</v>
      </c>
      <c r="I100" s="6" t="str">
        <f t="shared" si="1"/>
        <v>Outliers</v>
      </c>
    </row>
    <row r="101" spans="1:9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9">
        <v>6.3266211301339483</v>
      </c>
      <c r="F101" s="9">
        <v>7.6216880555634958</v>
      </c>
      <c r="G101" s="9">
        <v>8.0330788303357075</v>
      </c>
      <c r="H101" s="9">
        <v>8.2146648789556842</v>
      </c>
      <c r="I101" s="6" t="str">
        <f t="shared" si="1"/>
        <v>Normal</v>
      </c>
    </row>
    <row r="102" spans="1:9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9">
        <v>20.510069884028869</v>
      </c>
      <c r="F102" s="9">
        <v>25.532692841112542</v>
      </c>
      <c r="G102" s="9">
        <v>32.46704511163783</v>
      </c>
      <c r="H102" s="9">
        <v>44.104208367596236</v>
      </c>
      <c r="I102" s="6" t="str">
        <f t="shared" si="1"/>
        <v>Outliers</v>
      </c>
    </row>
    <row r="103" spans="1:9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9">
        <v>4.2608212332436075</v>
      </c>
      <c r="F103" s="9">
        <v>4.2886723399981692</v>
      </c>
      <c r="G103" s="9">
        <v>3.7978375882514772</v>
      </c>
      <c r="H103" s="9">
        <v>3.2454861371246131</v>
      </c>
      <c r="I103" s="6" t="str">
        <f t="shared" si="1"/>
        <v>Normal</v>
      </c>
    </row>
    <row r="104" spans="1:9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9">
        <v>5.3871539448756343</v>
      </c>
      <c r="F104" s="9">
        <v>4.5158074030991653</v>
      </c>
      <c r="G104" s="9">
        <v>3.0663902415505522</v>
      </c>
      <c r="H104" s="9">
        <v>2.3600522431127176</v>
      </c>
      <c r="I104" s="6" t="str">
        <f t="shared" si="1"/>
        <v>Normal</v>
      </c>
    </row>
    <row r="105" spans="1:9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9">
        <v>24.601516144693022</v>
      </c>
      <c r="F105" s="9">
        <v>34.7391580372609</v>
      </c>
      <c r="G105" s="9">
        <v>39.67612247080713</v>
      </c>
      <c r="H105" s="9">
        <v>37.288494730064748</v>
      </c>
      <c r="I105" s="6" t="str">
        <f t="shared" si="1"/>
        <v>Outliers</v>
      </c>
    </row>
    <row r="106" spans="1:9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9">
        <v>66.278020345239469</v>
      </c>
      <c r="F106" s="9">
        <v>71.49774034160103</v>
      </c>
      <c r="G106" s="9">
        <v>79.62479833216814</v>
      </c>
      <c r="H106" s="9">
        <v>81.70657178500349</v>
      </c>
      <c r="I106" s="6" t="str">
        <f t="shared" si="1"/>
        <v>Outliers</v>
      </c>
    </row>
    <row r="107" spans="1:9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9">
        <v>4.5036440745415058</v>
      </c>
      <c r="F107" s="9">
        <v>3.6576724516078238</v>
      </c>
      <c r="G107" s="9">
        <v>3.2805069687663688</v>
      </c>
      <c r="H107" s="9">
        <v>3.2001392878906589</v>
      </c>
      <c r="I107" s="6" t="str">
        <f t="shared" si="1"/>
        <v>Normal</v>
      </c>
    </row>
    <row r="108" spans="1:9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9">
        <v>4.2879715224932351</v>
      </c>
      <c r="F108" s="9">
        <v>3.9695993144943467</v>
      </c>
      <c r="G108" s="9">
        <v>3.3778129421967957</v>
      </c>
      <c r="H108" s="9">
        <v>3.1855323738023147</v>
      </c>
      <c r="I108" s="6" t="str">
        <f t="shared" si="1"/>
        <v>Normal</v>
      </c>
    </row>
    <row r="109" spans="1:9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9">
        <v>5.5747647056321794</v>
      </c>
      <c r="F109" s="9">
        <v>5.7018661682666441</v>
      </c>
      <c r="G109" s="9">
        <v>5.0468351250696246</v>
      </c>
      <c r="H109" s="9">
        <v>4.2035148844597021</v>
      </c>
      <c r="I109" s="6" t="str">
        <f t="shared" si="1"/>
        <v>Normal</v>
      </c>
    </row>
    <row r="110" spans="1:9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9">
        <v>3.5107878491534747</v>
      </c>
      <c r="F110" s="9">
        <v>3.2050686966208692</v>
      </c>
      <c r="G110" s="9">
        <v>2.9613161692846375</v>
      </c>
      <c r="H110" s="9">
        <v>3.0451984916306536</v>
      </c>
      <c r="I110" s="6" t="str">
        <f t="shared" si="1"/>
        <v>Normal</v>
      </c>
    </row>
    <row r="111" spans="1:9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9">
        <v>2.6522834259407753</v>
      </c>
      <c r="F111" s="9">
        <v>2.43222014571653</v>
      </c>
      <c r="G111" s="9">
        <v>2.2620933275538686</v>
      </c>
      <c r="H111" s="9">
        <v>2.2584747302256294</v>
      </c>
      <c r="I111" s="6" t="str">
        <f t="shared" si="1"/>
        <v>Normal</v>
      </c>
    </row>
    <row r="112" spans="1:9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9">
        <v>4.4306871958344711</v>
      </c>
      <c r="F112" s="9">
        <v>4.4248710992573894</v>
      </c>
      <c r="G112" s="9">
        <v>3.6618473603620387</v>
      </c>
      <c r="H112" s="9">
        <v>3.6386591141474391</v>
      </c>
      <c r="I112" s="6" t="str">
        <f t="shared" si="1"/>
        <v>Normal</v>
      </c>
    </row>
    <row r="113" spans="1:9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9">
        <v>4.7891397106763147</v>
      </c>
      <c r="F113" s="9">
        <v>3.7267448196409947</v>
      </c>
      <c r="G113" s="9">
        <v>3.2058290932362197</v>
      </c>
      <c r="H113" s="9">
        <v>2.668053781163743</v>
      </c>
      <c r="I113" s="6" t="str">
        <f t="shared" si="1"/>
        <v>Normal</v>
      </c>
    </row>
    <row r="114" spans="1:9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9">
        <v>3.7628633796472752</v>
      </c>
      <c r="F114" s="9">
        <v>3.4707576249188841</v>
      </c>
      <c r="G114" s="9">
        <v>2.9112693449643974</v>
      </c>
      <c r="H114" s="9">
        <v>3.1665872781165274</v>
      </c>
      <c r="I114" s="6" t="str">
        <f t="shared" si="1"/>
        <v>Normal</v>
      </c>
    </row>
    <row r="115" spans="1:9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9">
        <v>38.846693240709556</v>
      </c>
      <c r="F115" s="9">
        <v>42.895118822576286</v>
      </c>
      <c r="G115" s="9">
        <v>48.149826821084538</v>
      </c>
      <c r="H115" s="9">
        <v>50.535548883211177</v>
      </c>
      <c r="I115" s="6" t="str">
        <f t="shared" si="1"/>
        <v>Outliers</v>
      </c>
    </row>
    <row r="116" spans="1:9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9">
        <v>3.0636010136764238</v>
      </c>
      <c r="F116" s="9">
        <v>2.7746636771300448</v>
      </c>
      <c r="G116" s="9">
        <v>2.7031887915684969</v>
      </c>
      <c r="H116" s="9">
        <v>2.5363577703876508</v>
      </c>
      <c r="I116" s="6" t="str">
        <f t="shared" si="1"/>
        <v>Normal</v>
      </c>
    </row>
    <row r="117" spans="1:9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9">
        <v>11.986227076799139</v>
      </c>
      <c r="F117" s="9">
        <v>11.798428069468462</v>
      </c>
      <c r="G117" s="9">
        <v>13.764219122606569</v>
      </c>
      <c r="H117" s="9">
        <v>11.854867366195766</v>
      </c>
      <c r="I117" s="6" t="str">
        <f t="shared" si="1"/>
        <v>Normal</v>
      </c>
    </row>
    <row r="118" spans="1:9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9">
        <v>17.812048253088829</v>
      </c>
      <c r="F118" s="9">
        <v>17.365735203801275</v>
      </c>
      <c r="G118" s="9">
        <v>19.546576133559665</v>
      </c>
      <c r="H118" s="9">
        <v>20.338876040088259</v>
      </c>
      <c r="I118" s="6" t="str">
        <f t="shared" si="1"/>
        <v>Normal</v>
      </c>
    </row>
    <row r="119" spans="1:9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9">
        <v>7.3903979951609928</v>
      </c>
      <c r="F119" s="9">
        <v>6.5737948417878194</v>
      </c>
      <c r="G119" s="9">
        <v>6.5989815414327468</v>
      </c>
      <c r="H119" s="9">
        <v>5.6695048021251955</v>
      </c>
      <c r="I119" s="6" t="str">
        <f t="shared" si="1"/>
        <v>Normal</v>
      </c>
    </row>
    <row r="120" spans="1:9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9">
        <v>7.8125446084449139</v>
      </c>
      <c r="F120" s="9">
        <v>7.6951768934216807</v>
      </c>
      <c r="G120" s="9">
        <v>7.8645142817269447</v>
      </c>
      <c r="H120" s="9">
        <v>13.284034804171188</v>
      </c>
      <c r="I120" s="6" t="str">
        <f t="shared" si="1"/>
        <v>Normal</v>
      </c>
    </row>
    <row r="121" spans="1:9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9">
        <v>11.507410864448476</v>
      </c>
      <c r="F121" s="9">
        <v>11.673038117542434</v>
      </c>
      <c r="G121" s="9">
        <v>13.412664235180385</v>
      </c>
      <c r="H121" s="9">
        <v>9.166055201658823</v>
      </c>
      <c r="I121" s="6" t="str">
        <f t="shared" si="1"/>
        <v>Normal</v>
      </c>
    </row>
    <row r="122" spans="1:9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9">
        <v>4.8031739135405829</v>
      </c>
      <c r="F122" s="9">
        <v>4.4127780380915631</v>
      </c>
      <c r="G122" s="9">
        <v>4.1395348837209305</v>
      </c>
      <c r="H122" s="9">
        <v>4.3513602159993541</v>
      </c>
      <c r="I122" s="6" t="str">
        <f t="shared" si="1"/>
        <v>Normal</v>
      </c>
    </row>
    <row r="123" spans="1:9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9">
        <v>22.12801764159703</v>
      </c>
      <c r="F123" s="9">
        <v>22.991187430201574</v>
      </c>
      <c r="G123" s="9">
        <v>30.845693801781373</v>
      </c>
      <c r="H123" s="9">
        <v>23.135736974272838</v>
      </c>
      <c r="I123" s="6" t="str">
        <f t="shared" si="1"/>
        <v>Normal</v>
      </c>
    </row>
    <row r="124" spans="1:9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9">
        <v>1.895796466595109</v>
      </c>
      <c r="F124" s="9">
        <v>1.868219327273489</v>
      </c>
      <c r="G124" s="9">
        <v>1.7508607275445065</v>
      </c>
      <c r="H124" s="9">
        <v>1.749216496777485</v>
      </c>
      <c r="I124" s="6" t="str">
        <f t="shared" si="1"/>
        <v>Normal</v>
      </c>
    </row>
    <row r="125" spans="1:9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9">
        <v>9.3829711708359227</v>
      </c>
      <c r="F125" s="9">
        <v>8.2929718893180411</v>
      </c>
      <c r="G125" s="9">
        <v>7.8563035292631795</v>
      </c>
      <c r="H125" s="9">
        <v>7.4135226262900629</v>
      </c>
      <c r="I125" s="6" t="str">
        <f t="shared" si="1"/>
        <v>Normal</v>
      </c>
    </row>
    <row r="126" spans="1:9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9">
        <v>3.696236970948509</v>
      </c>
      <c r="F126" s="9">
        <v>3.3396714566254171</v>
      </c>
      <c r="G126" s="9">
        <v>3.1929556707698508</v>
      </c>
      <c r="H126" s="9">
        <v>2.9454345255087477</v>
      </c>
      <c r="I126" s="6" t="str">
        <f t="shared" si="1"/>
        <v>Normal</v>
      </c>
    </row>
    <row r="127" spans="1:9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9">
        <v>10.542099678515854</v>
      </c>
      <c r="F127" s="9">
        <v>24.496856858783154</v>
      </c>
      <c r="G127" s="9">
        <v>39.349281776218739</v>
      </c>
      <c r="H127" s="9">
        <v>41.304591119185559</v>
      </c>
      <c r="I127" s="6" t="str">
        <f t="shared" si="1"/>
        <v>Outliers</v>
      </c>
    </row>
    <row r="128" spans="1:9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9">
        <v>6.9207803170037829</v>
      </c>
      <c r="F128" s="9">
        <v>7.573233112669234</v>
      </c>
      <c r="G128" s="9">
        <v>8.5642276475574626</v>
      </c>
      <c r="H128" s="9">
        <v>7.4407628847116314</v>
      </c>
      <c r="I128" s="6" t="str">
        <f t="shared" si="1"/>
        <v>Normal</v>
      </c>
    </row>
    <row r="129" spans="1:9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9">
        <v>13.565589562103941</v>
      </c>
      <c r="F129" s="9">
        <v>15.473787254027508</v>
      </c>
      <c r="G129" s="9">
        <v>15.768262914507178</v>
      </c>
      <c r="H129" s="9">
        <v>10.250062953518595</v>
      </c>
      <c r="I129" s="6" t="str">
        <f t="shared" si="1"/>
        <v>Normal</v>
      </c>
    </row>
    <row r="130" spans="1:9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9">
        <v>9.4753321343167531</v>
      </c>
      <c r="F130" s="9">
        <v>9.3126708572842087</v>
      </c>
      <c r="G130" s="9">
        <v>10.767935152376973</v>
      </c>
      <c r="H130" s="9">
        <v>8.8241065526979927</v>
      </c>
      <c r="I130" s="6" t="str">
        <f t="shared" si="1"/>
        <v>Normal</v>
      </c>
    </row>
    <row r="131" spans="1:9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9">
        <v>4.1074949597890864</v>
      </c>
      <c r="F131" s="9">
        <v>4.340203540579834</v>
      </c>
      <c r="G131" s="9">
        <v>3.4651135427697377</v>
      </c>
      <c r="H131" s="9">
        <v>3.3080829101806373</v>
      </c>
      <c r="I131" s="6" t="str">
        <f t="shared" si="1"/>
        <v>Normal</v>
      </c>
    </row>
    <row r="132" spans="1:9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9">
        <v>8.3895808751999432</v>
      </c>
      <c r="F132" s="9">
        <v>8.8675466237858593</v>
      </c>
      <c r="G132" s="9">
        <v>9.8759603813755437</v>
      </c>
      <c r="H132" s="9">
        <v>11.565303878091298</v>
      </c>
      <c r="I132" s="6" t="str">
        <f t="shared" si="1"/>
        <v>Normal</v>
      </c>
    </row>
    <row r="133" spans="1:9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9">
        <v>3.9334490781418041</v>
      </c>
      <c r="F133" s="9">
        <v>3.7317258206721209</v>
      </c>
      <c r="G133" s="9">
        <v>3.328917594711255</v>
      </c>
      <c r="H133" s="9">
        <v>2.9695781998023922</v>
      </c>
      <c r="I133" s="6" t="str">
        <f t="shared" si="1"/>
        <v>Normal</v>
      </c>
    </row>
    <row r="134" spans="1:9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9">
        <v>5.590219074228969</v>
      </c>
      <c r="F134" s="9">
        <v>5.3476612327943966</v>
      </c>
      <c r="G134" s="9">
        <v>5.063470792873316</v>
      </c>
      <c r="H134" s="9">
        <v>3.8485213956843749</v>
      </c>
      <c r="I134" s="6" t="str">
        <f t="shared" si="1"/>
        <v>Normal</v>
      </c>
    </row>
    <row r="135" spans="1:9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9">
        <v>3.5486762903196292</v>
      </c>
      <c r="F135" s="9">
        <v>3.7295450666620384</v>
      </c>
      <c r="G135" s="9">
        <v>3.0894912137805339</v>
      </c>
      <c r="H135" s="9">
        <v>3.290070938162907</v>
      </c>
      <c r="I135" s="6" t="str">
        <f t="shared" si="1"/>
        <v>Normal</v>
      </c>
    </row>
    <row r="136" spans="1:9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9">
        <v>11.813592539115543</v>
      </c>
      <c r="F136" s="9">
        <v>13.322661908260732</v>
      </c>
      <c r="G136" s="9">
        <v>10.802436855313143</v>
      </c>
      <c r="H136" s="9">
        <v>9.2930145605891532</v>
      </c>
      <c r="I136" s="6" t="str">
        <f t="shared" si="1"/>
        <v>Normal</v>
      </c>
    </row>
    <row r="137" spans="1:9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9">
        <v>4.6169886380631295</v>
      </c>
      <c r="F137" s="9">
        <v>4.7460505069001684</v>
      </c>
      <c r="G137" s="9">
        <v>4.4774079167564169</v>
      </c>
      <c r="H137" s="9">
        <v>4.532972228736563</v>
      </c>
      <c r="I137" s="6" t="str">
        <f t="shared" si="1"/>
        <v>Normal</v>
      </c>
    </row>
    <row r="138" spans="1:9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9">
        <v>17.816951254587028</v>
      </c>
      <c r="F138" s="9">
        <v>18.27930332712608</v>
      </c>
      <c r="G138" s="9">
        <v>22.306402782295393</v>
      </c>
      <c r="H138" s="9">
        <v>21.81799505828188</v>
      </c>
      <c r="I138" s="6" t="str">
        <f t="shared" si="1"/>
        <v>Normal</v>
      </c>
    </row>
    <row r="139" spans="1:9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9">
        <v>3.4910818320337009</v>
      </c>
      <c r="F139" s="9">
        <v>3.3105022831050226</v>
      </c>
      <c r="G139" s="9">
        <v>3.0951062570408414</v>
      </c>
      <c r="H139" s="9">
        <v>3.015311721567056</v>
      </c>
      <c r="I139" s="6" t="str">
        <f t="shared" si="1"/>
        <v>Normal</v>
      </c>
    </row>
    <row r="140" spans="1:9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9">
        <v>4.6083257775370745</v>
      </c>
      <c r="F140" s="9">
        <v>5.6772672338207073</v>
      </c>
      <c r="G140" s="9">
        <v>5.0893397688330015</v>
      </c>
      <c r="H140" s="9">
        <v>3.6614553598875763</v>
      </c>
      <c r="I140" s="6" t="str">
        <f t="shared" si="1"/>
        <v>Normal</v>
      </c>
    </row>
    <row r="141" spans="1:9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9">
        <v>5.1506181723032638</v>
      </c>
      <c r="F141" s="9">
        <v>5.4038863617628765</v>
      </c>
      <c r="G141" s="9">
        <v>5.6968881001193354</v>
      </c>
      <c r="H141" s="9">
        <v>5.6236288725988546</v>
      </c>
      <c r="I141" s="6" t="str">
        <f t="shared" si="1"/>
        <v>Normal</v>
      </c>
    </row>
    <row r="142" spans="1:9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9">
        <v>7.6590294283385862</v>
      </c>
      <c r="F142" s="9">
        <v>6.3113366368839365</v>
      </c>
      <c r="G142" s="9">
        <v>6.4180073567788556</v>
      </c>
      <c r="H142" s="9">
        <v>5.9522983991456728</v>
      </c>
      <c r="I142" s="6" t="str">
        <f t="shared" si="1"/>
        <v>Normal</v>
      </c>
    </row>
    <row r="143" spans="1:9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9">
        <v>2.5498716459435817</v>
      </c>
      <c r="F143" s="9">
        <v>2.5046978297487024</v>
      </c>
      <c r="G143" s="9">
        <v>2.1456314505782257</v>
      </c>
      <c r="H143" s="9">
        <v>2.2544362276964267</v>
      </c>
      <c r="I143" s="6" t="str">
        <f t="shared" si="1"/>
        <v>Normal</v>
      </c>
    </row>
    <row r="144" spans="1:9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9">
        <v>6.031321888153335</v>
      </c>
      <c r="F144" s="9">
        <v>6.4738019078891496</v>
      </c>
      <c r="G144" s="9">
        <v>5.7346415411411513</v>
      </c>
      <c r="H144" s="9">
        <v>4.9463081543605147</v>
      </c>
      <c r="I144" s="6" t="str">
        <f t="shared" si="1"/>
        <v>Normal</v>
      </c>
    </row>
    <row r="145" spans="1:9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9">
        <v>4.4605962219598583</v>
      </c>
      <c r="F145" s="9">
        <v>4.2586237591547826</v>
      </c>
      <c r="G145" s="9">
        <v>3.965975811712751</v>
      </c>
      <c r="H145" s="9">
        <v>3.9491475184849829</v>
      </c>
      <c r="I145" s="6" t="str">
        <f t="shared" si="1"/>
        <v>Normal</v>
      </c>
    </row>
    <row r="146" spans="1:9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9">
        <v>3.8344333175559608</v>
      </c>
      <c r="F146" s="9">
        <v>3.6174701544765751</v>
      </c>
      <c r="G146" s="9">
        <v>3.4346929759976441</v>
      </c>
      <c r="H146" s="9">
        <v>3.0438001182781025</v>
      </c>
      <c r="I146" s="6" t="str">
        <f t="shared" ref="I146:I160" si="2">IF(AND(H146&lt;$L$21,H146&gt;$L$22),"Normal","Outliers")</f>
        <v>Normal</v>
      </c>
    </row>
    <row r="147" spans="1:9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9">
        <v>11.538598664800833</v>
      </c>
      <c r="F147" s="9">
        <v>11.049657974484012</v>
      </c>
      <c r="G147" s="9">
        <v>12.831680744504173</v>
      </c>
      <c r="H147" s="9">
        <v>13.800260427553296</v>
      </c>
      <c r="I147" s="6" t="str">
        <f t="shared" si="2"/>
        <v>Normal</v>
      </c>
    </row>
    <row r="148" spans="1:9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9">
        <v>4.5098039215686274</v>
      </c>
      <c r="F148" s="9">
        <v>3.7212173937446504</v>
      </c>
      <c r="G148" s="9">
        <v>3.4233696850240545</v>
      </c>
      <c r="H148" s="9">
        <v>3.2500060207595793</v>
      </c>
      <c r="I148" s="6" t="str">
        <f t="shared" si="2"/>
        <v>Normal</v>
      </c>
    </row>
    <row r="149" spans="1:9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9">
        <v>60.953062084235491</v>
      </c>
      <c r="F149" s="9">
        <v>58.008769338346411</v>
      </c>
      <c r="G149" s="9">
        <v>56.099604794179022</v>
      </c>
      <c r="H149" s="9">
        <v>58.39750857006473</v>
      </c>
      <c r="I149" s="6" t="str">
        <f t="shared" si="2"/>
        <v>Outliers</v>
      </c>
    </row>
    <row r="150" spans="1:9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9">
        <v>7.9949614922610071</v>
      </c>
      <c r="F150" s="9">
        <v>8.1569246305508791</v>
      </c>
      <c r="G150" s="9">
        <v>9.6565149552520015</v>
      </c>
      <c r="H150" s="9">
        <v>10.48119657708995</v>
      </c>
      <c r="I150" s="6" t="str">
        <f t="shared" si="2"/>
        <v>Normal</v>
      </c>
    </row>
    <row r="151" spans="1:9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9">
        <v>3.6555050551896855</v>
      </c>
      <c r="F151" s="9">
        <v>4.4537299502212395</v>
      </c>
      <c r="G151" s="9">
        <v>4.867274596817837</v>
      </c>
      <c r="H151" s="9">
        <v>6.4854729611327242</v>
      </c>
      <c r="I151" s="6" t="str">
        <f t="shared" si="2"/>
        <v>Normal</v>
      </c>
    </row>
    <row r="152" spans="1:9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9">
        <v>5.0857601436363389</v>
      </c>
      <c r="F152" s="9">
        <v>4.0784168489312194</v>
      </c>
      <c r="G152" s="9">
        <v>3.9246689340762719</v>
      </c>
      <c r="H152" s="9">
        <v>3.9206406878295565</v>
      </c>
      <c r="I152" s="6" t="str">
        <f t="shared" si="2"/>
        <v>Normal</v>
      </c>
    </row>
    <row r="153" spans="1:9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9">
        <v>15.61189889025894</v>
      </c>
      <c r="F153" s="9">
        <v>16.596848001702739</v>
      </c>
      <c r="G153" s="9">
        <v>16.431564253912924</v>
      </c>
      <c r="H153" s="9">
        <v>13.203673624041699</v>
      </c>
      <c r="I153" s="6" t="str">
        <f t="shared" si="2"/>
        <v>Normal</v>
      </c>
    </row>
    <row r="154" spans="1:9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9">
        <v>83.367902948089977</v>
      </c>
      <c r="F154" s="9">
        <v>76.965785765354141</v>
      </c>
      <c r="G154" s="9">
        <v>72.104641933214339</v>
      </c>
      <c r="H154" s="9">
        <v>74.425777108241675</v>
      </c>
      <c r="I154" s="6" t="str">
        <f t="shared" si="2"/>
        <v>Outliers</v>
      </c>
    </row>
    <row r="155" spans="1:9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9">
        <v>8.7330508952435366</v>
      </c>
      <c r="F155" s="9">
        <v>8.9499420681117972</v>
      </c>
      <c r="G155" s="9">
        <v>6.9121898139947335</v>
      </c>
      <c r="H155" s="9">
        <v>7.1515679267933407</v>
      </c>
      <c r="I155" s="6" t="str">
        <f t="shared" si="2"/>
        <v>Normal</v>
      </c>
    </row>
    <row r="156" spans="1:9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9">
        <v>5.2400305778442613</v>
      </c>
      <c r="F156" s="9">
        <v>4.9899495426016331</v>
      </c>
      <c r="G156" s="9">
        <v>4.8358845055337376</v>
      </c>
      <c r="H156" s="9">
        <v>4.5464991672369051</v>
      </c>
      <c r="I156" s="6" t="str">
        <f t="shared" si="2"/>
        <v>Normal</v>
      </c>
    </row>
    <row r="157" spans="1:9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9">
        <v>4.4572806872970903</v>
      </c>
      <c r="F157" s="9">
        <v>3.7793076388942666</v>
      </c>
      <c r="G157" s="9">
        <v>3.8339519950347922</v>
      </c>
      <c r="H157" s="9">
        <v>3.2291148877800784</v>
      </c>
      <c r="I157" s="6" t="str">
        <f t="shared" si="2"/>
        <v>Normal</v>
      </c>
    </row>
    <row r="158" spans="1:9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9">
        <v>3.5569304132452242</v>
      </c>
      <c r="F158" s="9">
        <v>3.7569194284649368</v>
      </c>
      <c r="G158" s="9">
        <v>3.8132700182552735</v>
      </c>
      <c r="H158" s="9">
        <v>3.2171079008290118</v>
      </c>
      <c r="I158" s="6" t="str">
        <f t="shared" si="2"/>
        <v>Normal</v>
      </c>
    </row>
    <row r="159" spans="1:9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9">
        <v>92.522633599082198</v>
      </c>
      <c r="F159" s="9">
        <v>90.706469402550894</v>
      </c>
      <c r="G159" s="9">
        <v>90.428774803583295</v>
      </c>
      <c r="H159" s="9">
        <v>91.376574237646125</v>
      </c>
      <c r="I159" s="6" t="str">
        <f t="shared" si="2"/>
        <v>Outliers</v>
      </c>
    </row>
    <row r="160" spans="1:9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9">
        <v>20.72215100899896</v>
      </c>
      <c r="F160" s="9">
        <v>22.665739987570323</v>
      </c>
      <c r="G160" s="9">
        <v>23.278560887306547</v>
      </c>
      <c r="H160" s="9">
        <v>19.742993856774373</v>
      </c>
      <c r="I160" s="6" t="str">
        <f t="shared" si="2"/>
        <v>Normal</v>
      </c>
    </row>
  </sheetData>
  <autoFilter ref="A3:I160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0"/>
  <sheetViews>
    <sheetView workbookViewId="0">
      <selection activeCell="L4" sqref="L4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10.85546875" style="2" bestFit="1" customWidth="1"/>
    <col min="10" max="10" width="9.140625" style="2"/>
    <col min="11" max="11" width="12.42578125" style="2" bestFit="1" customWidth="1"/>
    <col min="12" max="16384" width="9.140625" style="2"/>
  </cols>
  <sheetData>
    <row r="1" spans="1:12" x14ac:dyDescent="0.2">
      <c r="A1" s="1" t="s">
        <v>176</v>
      </c>
    </row>
    <row r="2" spans="1:12" x14ac:dyDescent="0.2">
      <c r="L2" s="2" t="s">
        <v>175</v>
      </c>
    </row>
    <row r="3" spans="1:12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2018</v>
      </c>
      <c r="F3" s="4">
        <v>2019</v>
      </c>
      <c r="G3" s="4">
        <v>2020</v>
      </c>
      <c r="H3" s="4">
        <v>2021</v>
      </c>
      <c r="I3" s="4" t="s">
        <v>180</v>
      </c>
    </row>
    <row r="4" spans="1:12" x14ac:dyDescent="0.2">
      <c r="A4" s="3"/>
      <c r="B4" s="3"/>
      <c r="C4" s="3"/>
      <c r="D4" s="5" t="s">
        <v>4</v>
      </c>
      <c r="E4" s="11">
        <v>5324.3617399078057</v>
      </c>
      <c r="F4" s="11">
        <v>6423.8046676786189</v>
      </c>
      <c r="G4" s="11">
        <v>9647.8288736661052</v>
      </c>
      <c r="H4" s="11">
        <v>12633.390488669615</v>
      </c>
      <c r="K4" s="6" t="s">
        <v>181</v>
      </c>
      <c r="L4" s="11">
        <v>7309.7779685880796</v>
      </c>
    </row>
    <row r="5" spans="1:12" x14ac:dyDescent="0.2">
      <c r="A5" s="3"/>
      <c r="B5" s="3"/>
      <c r="C5" s="3"/>
      <c r="D5" s="5" t="s">
        <v>5</v>
      </c>
      <c r="E5" s="11">
        <v>2336.256728199558</v>
      </c>
      <c r="F5" s="11">
        <v>2679.5274951383667</v>
      </c>
      <c r="G5" s="11">
        <v>3372.5927818654932</v>
      </c>
      <c r="H5" s="11">
        <v>4296.6475212281402</v>
      </c>
    </row>
    <row r="6" spans="1:12" x14ac:dyDescent="0.2">
      <c r="A6" s="3"/>
      <c r="B6" s="3"/>
      <c r="C6" s="3"/>
      <c r="D6" s="5" t="s">
        <v>6</v>
      </c>
      <c r="E6" s="11">
        <v>2630.5405464171949</v>
      </c>
      <c r="F6" s="11">
        <v>3492.9900517460405</v>
      </c>
      <c r="G6" s="11">
        <v>4034.1982603097103</v>
      </c>
      <c r="H6" s="11">
        <v>3617.2956502962979</v>
      </c>
    </row>
    <row r="7" spans="1:12" x14ac:dyDescent="0.2">
      <c r="A7" s="3"/>
      <c r="B7" s="3"/>
      <c r="C7" s="3"/>
      <c r="D7" s="5" t="s">
        <v>7</v>
      </c>
      <c r="E7" s="11">
        <v>29695.055030549476</v>
      </c>
      <c r="F7" s="11">
        <v>45341.432685647625</v>
      </c>
      <c r="G7" s="11">
        <v>82196.102865067485</v>
      </c>
      <c r="H7" s="11">
        <v>115208.60336696528</v>
      </c>
    </row>
    <row r="8" spans="1:12" x14ac:dyDescent="0.2">
      <c r="A8" s="3"/>
      <c r="B8" s="3"/>
      <c r="C8" s="3"/>
      <c r="D8" s="5" t="s">
        <v>8</v>
      </c>
      <c r="E8" s="11">
        <v>2475.8408861490625</v>
      </c>
      <c r="F8" s="11">
        <v>2347.5570425429269</v>
      </c>
      <c r="G8" s="11">
        <v>2488.3403058440435</v>
      </c>
      <c r="H8" s="11">
        <v>2332.3475376922511</v>
      </c>
    </row>
    <row r="9" spans="1:12" x14ac:dyDescent="0.2">
      <c r="A9" s="3"/>
      <c r="B9" s="3"/>
      <c r="C9" s="3"/>
      <c r="D9" s="5" t="s">
        <v>9</v>
      </c>
      <c r="E9" s="11">
        <v>1218.2514191323955</v>
      </c>
      <c r="F9" s="11">
        <v>1274.7460034755522</v>
      </c>
      <c r="G9" s="11">
        <v>1303.6139416313795</v>
      </c>
      <c r="H9" s="11">
        <v>1387.5565866908103</v>
      </c>
    </row>
    <row r="10" spans="1:12" x14ac:dyDescent="0.2">
      <c r="A10" s="3"/>
      <c r="B10" s="3"/>
      <c r="C10" s="3"/>
      <c r="D10" s="5" t="s">
        <v>10</v>
      </c>
      <c r="E10" s="11">
        <v>15312.122302930034</v>
      </c>
      <c r="F10" s="11">
        <v>10045.044578916795</v>
      </c>
      <c r="G10" s="11">
        <v>8196.0159880414649</v>
      </c>
      <c r="H10" s="11">
        <v>10189.333816125092</v>
      </c>
    </row>
    <row r="11" spans="1:12" x14ac:dyDescent="0.2">
      <c r="A11" s="3"/>
      <c r="B11" s="3"/>
      <c r="C11" s="3"/>
      <c r="D11" s="5" t="s">
        <v>11</v>
      </c>
      <c r="E11" s="11">
        <v>340.02263322469162</v>
      </c>
      <c r="F11" s="11">
        <v>291.42918431200366</v>
      </c>
      <c r="G11" s="11">
        <v>280.04523882855943</v>
      </c>
      <c r="H11" s="11">
        <v>297.82706899825195</v>
      </c>
    </row>
    <row r="12" spans="1:12" x14ac:dyDescent="0.2">
      <c r="A12" s="3"/>
      <c r="B12" s="3"/>
      <c r="C12" s="3"/>
      <c r="D12" s="5" t="s">
        <v>12</v>
      </c>
      <c r="E12" s="11">
        <v>805.01131313287055</v>
      </c>
      <c r="F12" s="11">
        <v>848.98807624630069</v>
      </c>
      <c r="G12" s="11">
        <v>1046.1154335055344</v>
      </c>
      <c r="H12" s="11">
        <v>1054.2951994994899</v>
      </c>
    </row>
    <row r="13" spans="1:12" x14ac:dyDescent="0.2">
      <c r="A13" s="3"/>
      <c r="B13" s="3"/>
      <c r="C13" s="3"/>
      <c r="D13" s="5" t="s">
        <v>13</v>
      </c>
      <c r="E13" s="11">
        <v>1671.5112937002384</v>
      </c>
      <c r="F13" s="11">
        <v>2391.1835469160533</v>
      </c>
      <c r="G13" s="11">
        <v>2972.2331607027859</v>
      </c>
      <c r="H13" s="11">
        <v>3140.1580913207217</v>
      </c>
    </row>
    <row r="14" spans="1:12" x14ac:dyDescent="0.2">
      <c r="A14" s="3"/>
      <c r="B14" s="3"/>
      <c r="C14" s="3"/>
      <c r="D14" s="5" t="s">
        <v>14</v>
      </c>
      <c r="E14" s="11">
        <v>2183.1058836548455</v>
      </c>
      <c r="F14" s="11">
        <v>2754.3782406843225</v>
      </c>
      <c r="G14" s="11">
        <v>4033.5405912717033</v>
      </c>
      <c r="H14" s="11">
        <v>4760.2777831812791</v>
      </c>
    </row>
    <row r="15" spans="1:12" x14ac:dyDescent="0.2">
      <c r="A15" s="3"/>
      <c r="B15" s="3"/>
      <c r="C15" s="3"/>
      <c r="D15" s="5" t="s">
        <v>15</v>
      </c>
      <c r="E15" s="11">
        <v>2745.2343266956664</v>
      </c>
      <c r="F15" s="11">
        <v>2986.6591891979338</v>
      </c>
      <c r="G15" s="11">
        <v>4855.4549561375497</v>
      </c>
      <c r="H15" s="11">
        <v>6099.9420896303072</v>
      </c>
      <c r="K15" s="8" t="s">
        <v>182</v>
      </c>
    </row>
    <row r="16" spans="1:12" x14ac:dyDescent="0.2">
      <c r="A16" s="3"/>
      <c r="B16" s="3"/>
      <c r="C16" s="3"/>
      <c r="D16" s="5" t="s">
        <v>16</v>
      </c>
      <c r="E16" s="11">
        <v>12956.580927133338</v>
      </c>
      <c r="F16" s="11">
        <v>11520.534651076174</v>
      </c>
      <c r="G16" s="11">
        <v>10293.315387368322</v>
      </c>
      <c r="H16" s="11">
        <v>11498.089126230525</v>
      </c>
    </row>
    <row r="17" spans="1:12" x14ac:dyDescent="0.2">
      <c r="A17" s="6">
        <v>1500107</v>
      </c>
      <c r="B17" s="6">
        <v>150010</v>
      </c>
      <c r="C17" s="2" t="s">
        <v>17</v>
      </c>
      <c r="D17" s="7" t="s">
        <v>18</v>
      </c>
      <c r="E17" s="11">
        <v>421.18598520717632</v>
      </c>
      <c r="F17" s="11">
        <v>422.0535453842154</v>
      </c>
      <c r="G17" s="11">
        <v>415.97938144329896</v>
      </c>
      <c r="H17" s="11">
        <v>459.15893267846349</v>
      </c>
      <c r="I17" s="6" t="str">
        <f>IF(AND(H17&lt;$L$21,H17&gt;$L$22),"Normal","Outliers")</f>
        <v>Outliers</v>
      </c>
      <c r="K17" s="2" t="s">
        <v>183</v>
      </c>
      <c r="L17" s="11">
        <f>AVERAGE(H17:H160)</f>
        <v>12196.478738807349</v>
      </c>
    </row>
    <row r="18" spans="1:12" x14ac:dyDescent="0.2">
      <c r="A18" s="6">
        <v>1500131</v>
      </c>
      <c r="B18" s="6">
        <v>150013</v>
      </c>
      <c r="C18" s="2" t="s">
        <v>19</v>
      </c>
      <c r="D18" s="7" t="s">
        <v>20</v>
      </c>
      <c r="E18" s="11">
        <v>942.15659712814954</v>
      </c>
      <c r="F18" s="11">
        <v>937.44955609362387</v>
      </c>
      <c r="G18" s="11">
        <v>1342.2388458455785</v>
      </c>
      <c r="H18" s="11">
        <v>1246.9479830148621</v>
      </c>
      <c r="I18" s="6" t="str">
        <f t="shared" ref="I18:I81" si="0">IF(AND(H18&lt;$L$21,H18&gt;$L$22),"Normal","Outliers")</f>
        <v>Outliers</v>
      </c>
      <c r="K18" s="2" t="s">
        <v>184</v>
      </c>
      <c r="L18" s="11">
        <f>_xlfn.QUARTILE.EXC(H17:H160,1)</f>
        <v>322.20158590907664</v>
      </c>
    </row>
    <row r="19" spans="1:12" x14ac:dyDescent="0.2">
      <c r="A19" s="6">
        <v>1500206</v>
      </c>
      <c r="B19" s="6">
        <v>150020</v>
      </c>
      <c r="C19" s="2" t="s">
        <v>17</v>
      </c>
      <c r="D19" s="7" t="s">
        <v>21</v>
      </c>
      <c r="E19" s="11">
        <v>740.04287284059592</v>
      </c>
      <c r="F19" s="11">
        <v>579.37435915885669</v>
      </c>
      <c r="G19" s="11">
        <v>577.95182237870267</v>
      </c>
      <c r="H19" s="11">
        <v>1049.5658725602755</v>
      </c>
      <c r="I19" s="6" t="str">
        <f t="shared" si="0"/>
        <v>Outliers</v>
      </c>
      <c r="K19" s="2" t="s">
        <v>185</v>
      </c>
      <c r="L19" s="11">
        <f>_xlfn.QUARTILE.EXC(H17:H160,3)</f>
        <v>1907.5016831095413</v>
      </c>
    </row>
    <row r="20" spans="1:12" x14ac:dyDescent="0.2">
      <c r="A20" s="6">
        <v>1500305</v>
      </c>
      <c r="B20" s="6">
        <v>150030</v>
      </c>
      <c r="C20" s="2" t="s">
        <v>22</v>
      </c>
      <c r="D20" s="7" t="s">
        <v>23</v>
      </c>
      <c r="E20" s="11">
        <v>436.91943493811596</v>
      </c>
      <c r="F20" s="11">
        <v>430.84807996328215</v>
      </c>
      <c r="G20" s="11">
        <v>490.61086258750981</v>
      </c>
      <c r="H20" s="11">
        <v>509.27085943372589</v>
      </c>
      <c r="I20" s="6" t="str">
        <f t="shared" si="0"/>
        <v>Outliers</v>
      </c>
      <c r="K20" s="2" t="s">
        <v>186</v>
      </c>
      <c r="L20" s="11">
        <f>L19-L18</f>
        <v>1585.3000972004647</v>
      </c>
    </row>
    <row r="21" spans="1:12" x14ac:dyDescent="0.2">
      <c r="A21" s="6">
        <v>1500347</v>
      </c>
      <c r="B21" s="6">
        <v>150034</v>
      </c>
      <c r="C21" s="2" t="s">
        <v>24</v>
      </c>
      <c r="D21" s="7" t="s">
        <v>25</v>
      </c>
      <c r="E21" s="11">
        <v>2962.9235343783266</v>
      </c>
      <c r="F21" s="11">
        <v>2986.2194677360553</v>
      </c>
      <c r="G21" s="11">
        <v>3993.0834691290966</v>
      </c>
      <c r="H21" s="11">
        <v>4454.3655790193188</v>
      </c>
      <c r="I21" s="6" t="str">
        <f t="shared" si="0"/>
        <v>Outliers</v>
      </c>
      <c r="K21" s="2" t="s">
        <v>187</v>
      </c>
      <c r="L21" s="11">
        <f>L17+1.5*L20</f>
        <v>14574.428884608045</v>
      </c>
    </row>
    <row r="22" spans="1:12" x14ac:dyDescent="0.2">
      <c r="A22" s="6">
        <v>1500404</v>
      </c>
      <c r="B22" s="6">
        <v>150040</v>
      </c>
      <c r="C22" s="2" t="s">
        <v>26</v>
      </c>
      <c r="D22" s="7" t="s">
        <v>27</v>
      </c>
      <c r="E22" s="11">
        <v>378.13385269121812</v>
      </c>
      <c r="F22" s="11">
        <v>370.45906777721035</v>
      </c>
      <c r="G22" s="11">
        <v>410.18006025362575</v>
      </c>
      <c r="H22" s="11">
        <v>427.65290120230003</v>
      </c>
      <c r="I22" s="6" t="str">
        <f t="shared" si="0"/>
        <v>Outliers</v>
      </c>
      <c r="K22" s="2" t="s">
        <v>188</v>
      </c>
      <c r="L22" s="11">
        <f>L17-1.5*L20</f>
        <v>9818.528593006653</v>
      </c>
    </row>
    <row r="23" spans="1:12" x14ac:dyDescent="0.2">
      <c r="A23" s="6">
        <v>1500503</v>
      </c>
      <c r="B23" s="6">
        <v>150050</v>
      </c>
      <c r="C23" s="2" t="s">
        <v>26</v>
      </c>
      <c r="D23" s="7" t="s">
        <v>28</v>
      </c>
      <c r="E23" s="11">
        <v>4702.3314392829943</v>
      </c>
      <c r="F23" s="11">
        <v>3518.1037262892492</v>
      </c>
      <c r="G23" s="11">
        <v>5540.0868646554763</v>
      </c>
      <c r="H23" s="11">
        <v>6383.415579837857</v>
      </c>
      <c r="I23" s="6" t="str">
        <f t="shared" si="0"/>
        <v>Outliers</v>
      </c>
    </row>
    <row r="24" spans="1:12" x14ac:dyDescent="0.2">
      <c r="A24" s="6">
        <v>1500602</v>
      </c>
      <c r="B24" s="6">
        <v>150060</v>
      </c>
      <c r="C24" s="2" t="s">
        <v>29</v>
      </c>
      <c r="D24" s="7" t="s">
        <v>30</v>
      </c>
      <c r="E24" s="11">
        <v>6126.7370466893417</v>
      </c>
      <c r="F24" s="11">
        <v>4661.6053196502435</v>
      </c>
      <c r="G24" s="11">
        <v>3008.0021385025307</v>
      </c>
      <c r="H24" s="11">
        <v>3778.8527105352882</v>
      </c>
      <c r="I24" s="6" t="str">
        <f t="shared" si="0"/>
        <v>Outliers</v>
      </c>
    </row>
    <row r="25" spans="1:12" x14ac:dyDescent="0.2">
      <c r="A25" s="6">
        <v>1500701</v>
      </c>
      <c r="B25" s="6">
        <v>150070</v>
      </c>
      <c r="C25" s="2" t="s">
        <v>22</v>
      </c>
      <c r="D25" s="7" t="s">
        <v>31</v>
      </c>
      <c r="E25" s="11">
        <v>323.19207179735957</v>
      </c>
      <c r="F25" s="11">
        <v>278.58045564777814</v>
      </c>
      <c r="G25" s="11">
        <v>227.76879547291836</v>
      </c>
      <c r="H25" s="11">
        <v>263.33455185935992</v>
      </c>
      <c r="I25" s="6" t="str">
        <f t="shared" si="0"/>
        <v>Outliers</v>
      </c>
    </row>
    <row r="26" spans="1:12" x14ac:dyDescent="0.2">
      <c r="A26" s="6">
        <v>1500800</v>
      </c>
      <c r="B26" s="6">
        <v>150080</v>
      </c>
      <c r="C26" s="2" t="s">
        <v>32</v>
      </c>
      <c r="D26" s="7" t="s">
        <v>33</v>
      </c>
      <c r="E26" s="11">
        <v>1921.8632864378594</v>
      </c>
      <c r="F26" s="11">
        <v>2081.8133502199407</v>
      </c>
      <c r="G26" s="11">
        <v>2027.0471125783545</v>
      </c>
      <c r="H26" s="11">
        <v>1915.941599896375</v>
      </c>
      <c r="I26" s="6" t="str">
        <f t="shared" si="0"/>
        <v>Outliers</v>
      </c>
      <c r="L26" s="13"/>
    </row>
    <row r="27" spans="1:12" x14ac:dyDescent="0.2">
      <c r="A27" s="6">
        <v>1500859</v>
      </c>
      <c r="B27" s="6">
        <v>150085</v>
      </c>
      <c r="C27" s="2" t="s">
        <v>29</v>
      </c>
      <c r="D27" s="7" t="s">
        <v>34</v>
      </c>
      <c r="E27" s="11">
        <v>722.43290011413421</v>
      </c>
      <c r="F27" s="11">
        <v>659.913947651488</v>
      </c>
      <c r="G27" s="11">
        <v>681.4765616807075</v>
      </c>
      <c r="H27" s="11">
        <v>775.89383187772921</v>
      </c>
      <c r="I27" s="6" t="str">
        <f t="shared" si="0"/>
        <v>Outliers</v>
      </c>
    </row>
    <row r="28" spans="1:12" x14ac:dyDescent="0.2">
      <c r="A28" s="6">
        <v>1500909</v>
      </c>
      <c r="B28" s="6">
        <v>150090</v>
      </c>
      <c r="C28" s="2" t="s">
        <v>35</v>
      </c>
      <c r="D28" s="7" t="s">
        <v>36</v>
      </c>
      <c r="E28" s="11">
        <v>246.81430705685912</v>
      </c>
      <c r="F28" s="11">
        <v>285.94721509630853</v>
      </c>
      <c r="G28" s="11">
        <v>294.87207075380343</v>
      </c>
      <c r="H28" s="11">
        <v>267.74186675756863</v>
      </c>
      <c r="I28" s="6" t="str">
        <f t="shared" si="0"/>
        <v>Outliers</v>
      </c>
    </row>
    <row r="29" spans="1:12" x14ac:dyDescent="0.2">
      <c r="A29" s="6">
        <v>1500958</v>
      </c>
      <c r="B29" s="6">
        <v>150095</v>
      </c>
      <c r="C29" s="2" t="s">
        <v>19</v>
      </c>
      <c r="D29" s="7" t="s">
        <v>37</v>
      </c>
      <c r="E29" s="11">
        <v>418.53314344899019</v>
      </c>
      <c r="F29" s="11">
        <v>278.32025017550575</v>
      </c>
      <c r="G29" s="11">
        <v>309.22481352091398</v>
      </c>
      <c r="H29" s="11">
        <v>298.75776397515529</v>
      </c>
      <c r="I29" s="6" t="str">
        <f t="shared" si="0"/>
        <v>Outliers</v>
      </c>
    </row>
    <row r="30" spans="1:12" x14ac:dyDescent="0.2">
      <c r="A30" s="6">
        <v>1501006</v>
      </c>
      <c r="B30" s="6">
        <v>150100</v>
      </c>
      <c r="C30" s="2" t="s">
        <v>38</v>
      </c>
      <c r="D30" s="7" t="s">
        <v>39</v>
      </c>
      <c r="E30" s="11">
        <v>204.93555677722802</v>
      </c>
      <c r="F30" s="11">
        <v>208.38418354893824</v>
      </c>
      <c r="G30" s="11">
        <v>229.88295537673739</v>
      </c>
      <c r="H30" s="11">
        <v>490.95670178430061</v>
      </c>
      <c r="I30" s="6" t="str">
        <f t="shared" si="0"/>
        <v>Outliers</v>
      </c>
    </row>
    <row r="31" spans="1:12" x14ac:dyDescent="0.2">
      <c r="A31" s="6">
        <v>1501105</v>
      </c>
      <c r="B31" s="6">
        <v>150110</v>
      </c>
      <c r="C31" s="2" t="s">
        <v>22</v>
      </c>
      <c r="D31" s="7" t="s">
        <v>40</v>
      </c>
      <c r="E31" s="11">
        <v>215.2021060348562</v>
      </c>
      <c r="F31" s="11">
        <v>192.15596778926093</v>
      </c>
      <c r="G31" s="11">
        <v>178.22825219473265</v>
      </c>
      <c r="H31" s="11">
        <v>200.48800325335503</v>
      </c>
      <c r="I31" s="6" t="str">
        <f t="shared" si="0"/>
        <v>Outliers</v>
      </c>
    </row>
    <row r="32" spans="1:12" x14ac:dyDescent="0.2">
      <c r="A32" s="6">
        <v>1501204</v>
      </c>
      <c r="B32" s="6">
        <v>150120</v>
      </c>
      <c r="C32" s="2" t="s">
        <v>17</v>
      </c>
      <c r="D32" s="7" t="s">
        <v>41</v>
      </c>
      <c r="E32" s="11">
        <v>224.16839021027232</v>
      </c>
      <c r="F32" s="11">
        <v>323.27277325801964</v>
      </c>
      <c r="G32" s="11">
        <v>361.68719948822718</v>
      </c>
      <c r="H32" s="11">
        <v>316.03105916609377</v>
      </c>
      <c r="I32" s="6" t="str">
        <f t="shared" si="0"/>
        <v>Outliers</v>
      </c>
    </row>
    <row r="33" spans="1:9" x14ac:dyDescent="0.2">
      <c r="A33" s="6">
        <v>1501253</v>
      </c>
      <c r="B33" s="6">
        <v>150125</v>
      </c>
      <c r="C33" s="2" t="s">
        <v>24</v>
      </c>
      <c r="D33" s="7" t="s">
        <v>42</v>
      </c>
      <c r="E33" s="11">
        <v>508.1570996978852</v>
      </c>
      <c r="F33" s="11">
        <v>476.87157638466221</v>
      </c>
      <c r="G33" s="11">
        <v>504.59840588595955</v>
      </c>
      <c r="H33" s="11">
        <v>494.28836060512504</v>
      </c>
      <c r="I33" s="6" t="str">
        <f t="shared" si="0"/>
        <v>Outliers</v>
      </c>
    </row>
    <row r="34" spans="1:9" x14ac:dyDescent="0.2">
      <c r="A34" s="6">
        <v>1501303</v>
      </c>
      <c r="B34" s="6">
        <v>150130</v>
      </c>
      <c r="C34" s="2" t="s">
        <v>17</v>
      </c>
      <c r="D34" s="7" t="s">
        <v>43</v>
      </c>
      <c r="E34" s="11">
        <v>15472.116375292328</v>
      </c>
      <c r="F34" s="11">
        <v>17038.257940327239</v>
      </c>
      <c r="G34" s="11">
        <v>28855.581884166357</v>
      </c>
      <c r="H34" s="11">
        <v>36297.804891249718</v>
      </c>
      <c r="I34" s="6" t="str">
        <f t="shared" si="0"/>
        <v>Outliers</v>
      </c>
    </row>
    <row r="35" spans="1:9" x14ac:dyDescent="0.2">
      <c r="A35" s="6">
        <v>1501402</v>
      </c>
      <c r="B35" s="6">
        <v>150140</v>
      </c>
      <c r="C35" s="2" t="s">
        <v>32</v>
      </c>
      <c r="D35" s="7" t="s">
        <v>44</v>
      </c>
      <c r="E35" s="11">
        <v>2562.5375235910647</v>
      </c>
      <c r="F35" s="11">
        <v>2328.3916543013038</v>
      </c>
      <c r="G35" s="11">
        <v>2532.0186631333768</v>
      </c>
      <c r="H35" s="11">
        <v>2353.4492372645077</v>
      </c>
      <c r="I35" s="6" t="str">
        <f t="shared" si="0"/>
        <v>Outliers</v>
      </c>
    </row>
    <row r="36" spans="1:9" x14ac:dyDescent="0.2">
      <c r="A36" s="6">
        <v>1501451</v>
      </c>
      <c r="B36" s="6">
        <v>150145</v>
      </c>
      <c r="C36" s="2" t="s">
        <v>26</v>
      </c>
      <c r="D36" s="7" t="s">
        <v>45</v>
      </c>
      <c r="E36" s="11">
        <v>493.70177031320924</v>
      </c>
      <c r="F36" s="11">
        <v>461.70764719151816</v>
      </c>
      <c r="G36" s="11">
        <v>518.302595436964</v>
      </c>
      <c r="H36" s="11">
        <v>566.48461881408832</v>
      </c>
      <c r="I36" s="6" t="str">
        <f t="shared" si="0"/>
        <v>Outliers</v>
      </c>
    </row>
    <row r="37" spans="1:9" x14ac:dyDescent="0.2">
      <c r="A37" s="6">
        <v>1501501</v>
      </c>
      <c r="B37" s="6">
        <v>150150</v>
      </c>
      <c r="C37" s="2" t="s">
        <v>32</v>
      </c>
      <c r="D37" s="7" t="s">
        <v>46</v>
      </c>
      <c r="E37" s="11">
        <v>7323.5422846860865</v>
      </c>
      <c r="F37" s="11">
        <v>6593.7485056665128</v>
      </c>
      <c r="G37" s="11">
        <v>6855.5231464057206</v>
      </c>
      <c r="H37" s="11">
        <v>6763.4455078728006</v>
      </c>
      <c r="I37" s="6" t="str">
        <f t="shared" si="0"/>
        <v>Outliers</v>
      </c>
    </row>
    <row r="38" spans="1:9" x14ac:dyDescent="0.2">
      <c r="A38" s="6">
        <v>1501576</v>
      </c>
      <c r="B38" s="6">
        <v>150157</v>
      </c>
      <c r="C38" s="2" t="s">
        <v>47</v>
      </c>
      <c r="D38" s="7" t="s">
        <v>48</v>
      </c>
      <c r="E38" s="11">
        <v>1075.9456089305861</v>
      </c>
      <c r="F38" s="11">
        <v>397.79753842529885</v>
      </c>
      <c r="G38" s="11">
        <v>421.01881060871597</v>
      </c>
      <c r="H38" s="11">
        <v>406.45647386113365</v>
      </c>
      <c r="I38" s="6" t="str">
        <f t="shared" si="0"/>
        <v>Outliers</v>
      </c>
    </row>
    <row r="39" spans="1:9" x14ac:dyDescent="0.2">
      <c r="A39" s="6">
        <v>1501600</v>
      </c>
      <c r="B39" s="6">
        <v>150160</v>
      </c>
      <c r="C39" s="2" t="s">
        <v>35</v>
      </c>
      <c r="D39" s="7" t="s">
        <v>49</v>
      </c>
      <c r="E39" s="11">
        <v>2204.1401671031299</v>
      </c>
      <c r="F39" s="11">
        <v>2640.3045560604201</v>
      </c>
      <c r="G39" s="11">
        <v>3304.7791893526919</v>
      </c>
      <c r="H39" s="11">
        <v>3181.3465322917286</v>
      </c>
      <c r="I39" s="6" t="str">
        <f t="shared" si="0"/>
        <v>Outliers</v>
      </c>
    </row>
    <row r="40" spans="1:9" x14ac:dyDescent="0.2">
      <c r="A40" s="6">
        <v>1501709</v>
      </c>
      <c r="B40" s="6">
        <v>150170</v>
      </c>
      <c r="C40" s="2" t="s">
        <v>35</v>
      </c>
      <c r="D40" s="7" t="s">
        <v>50</v>
      </c>
      <c r="E40" s="11">
        <v>579.36030877281792</v>
      </c>
      <c r="F40" s="11">
        <v>546.67700452672966</v>
      </c>
      <c r="G40" s="11">
        <v>630.31168065532063</v>
      </c>
      <c r="H40" s="11">
        <v>558.19154332088351</v>
      </c>
      <c r="I40" s="6" t="str">
        <f t="shared" si="0"/>
        <v>Outliers</v>
      </c>
    </row>
    <row r="41" spans="1:9" x14ac:dyDescent="0.2">
      <c r="A41" s="6">
        <v>1501725</v>
      </c>
      <c r="B41" s="6">
        <v>150172</v>
      </c>
      <c r="C41" s="2" t="s">
        <v>29</v>
      </c>
      <c r="D41" s="7" t="s">
        <v>51</v>
      </c>
      <c r="E41" s="11">
        <v>744.37129690585914</v>
      </c>
      <c r="F41" s="11">
        <v>868.28847938486012</v>
      </c>
      <c r="G41" s="11">
        <v>820.32970700126805</v>
      </c>
      <c r="H41" s="11">
        <v>1106.8332997379562</v>
      </c>
      <c r="I41" s="6" t="str">
        <f t="shared" si="0"/>
        <v>Outliers</v>
      </c>
    </row>
    <row r="42" spans="1:9" x14ac:dyDescent="0.2">
      <c r="A42" s="6">
        <v>1501758</v>
      </c>
      <c r="B42" s="6">
        <v>150175</v>
      </c>
      <c r="C42" s="2" t="s">
        <v>47</v>
      </c>
      <c r="D42" s="7" t="s">
        <v>52</v>
      </c>
      <c r="E42" s="11">
        <v>432.49458874458873</v>
      </c>
      <c r="F42" s="11">
        <v>416.93766937669375</v>
      </c>
      <c r="G42" s="11">
        <v>423.18132464712266</v>
      </c>
      <c r="H42" s="11">
        <v>416.06633138507544</v>
      </c>
      <c r="I42" s="6" t="str">
        <f t="shared" si="0"/>
        <v>Outliers</v>
      </c>
    </row>
    <row r="43" spans="1:9" x14ac:dyDescent="0.2">
      <c r="A43" s="6">
        <v>1501782</v>
      </c>
      <c r="B43" s="6">
        <v>150178</v>
      </c>
      <c r="C43" s="2" t="s">
        <v>53</v>
      </c>
      <c r="D43" s="7" t="s">
        <v>54</v>
      </c>
      <c r="E43" s="11">
        <v>922.4412246285026</v>
      </c>
      <c r="F43" s="11">
        <v>1072.9340156860369</v>
      </c>
      <c r="G43" s="11">
        <v>1841.1008138775026</v>
      </c>
      <c r="H43" s="11">
        <v>2324.6497660247533</v>
      </c>
      <c r="I43" s="6" t="str">
        <f t="shared" si="0"/>
        <v>Outliers</v>
      </c>
    </row>
    <row r="44" spans="1:9" x14ac:dyDescent="0.2">
      <c r="A44" s="6">
        <v>1501808</v>
      </c>
      <c r="B44" s="6">
        <v>150180</v>
      </c>
      <c r="C44" s="2" t="s">
        <v>22</v>
      </c>
      <c r="D44" s="7" t="s">
        <v>55</v>
      </c>
      <c r="E44" s="11">
        <v>361.75913476165704</v>
      </c>
      <c r="F44" s="11">
        <v>304.15477940818494</v>
      </c>
      <c r="G44" s="11">
        <v>283.41884305825289</v>
      </c>
      <c r="H44" s="11">
        <v>312.44725738396625</v>
      </c>
      <c r="I44" s="6" t="str">
        <f t="shared" si="0"/>
        <v>Outliers</v>
      </c>
    </row>
    <row r="45" spans="1:9" x14ac:dyDescent="0.2">
      <c r="A45" s="6">
        <v>1501907</v>
      </c>
      <c r="B45" s="6">
        <v>150190</v>
      </c>
      <c r="C45" s="2" t="s">
        <v>19</v>
      </c>
      <c r="D45" s="7" t="s">
        <v>56</v>
      </c>
      <c r="E45" s="11">
        <v>711.36237513873471</v>
      </c>
      <c r="F45" s="11">
        <v>620.10847178360564</v>
      </c>
      <c r="G45" s="11">
        <v>610.76562340707517</v>
      </c>
      <c r="H45" s="11">
        <v>707.44018575226301</v>
      </c>
      <c r="I45" s="6" t="str">
        <f t="shared" si="0"/>
        <v>Outliers</v>
      </c>
    </row>
    <row r="46" spans="1:9" x14ac:dyDescent="0.2">
      <c r="A46" s="6">
        <v>1502004</v>
      </c>
      <c r="B46" s="6">
        <v>150200</v>
      </c>
      <c r="C46" s="2" t="s">
        <v>22</v>
      </c>
      <c r="D46" s="7" t="s">
        <v>57</v>
      </c>
      <c r="E46" s="11">
        <v>246.01551180431261</v>
      </c>
      <c r="F46" s="11">
        <v>266.29360037026129</v>
      </c>
      <c r="G46" s="11">
        <v>288.97938829787233</v>
      </c>
      <c r="H46" s="11">
        <v>318.4561691644426</v>
      </c>
      <c r="I46" s="6" t="str">
        <f t="shared" si="0"/>
        <v>Outliers</v>
      </c>
    </row>
    <row r="47" spans="1:9" x14ac:dyDescent="0.2">
      <c r="A47" s="6">
        <v>1501956</v>
      </c>
      <c r="B47" s="6">
        <v>150195</v>
      </c>
      <c r="C47" s="2" t="s">
        <v>35</v>
      </c>
      <c r="D47" s="7" t="s">
        <v>58</v>
      </c>
      <c r="E47" s="11">
        <v>158.93061667369943</v>
      </c>
      <c r="F47" s="11">
        <v>163.12684365781712</v>
      </c>
      <c r="G47" s="11">
        <v>184.54737207084861</v>
      </c>
      <c r="H47" s="11">
        <v>179.48282210326565</v>
      </c>
      <c r="I47" s="6" t="str">
        <f t="shared" si="0"/>
        <v>Outliers</v>
      </c>
    </row>
    <row r="48" spans="1:9" x14ac:dyDescent="0.2">
      <c r="A48" s="6">
        <v>1502103</v>
      </c>
      <c r="B48" s="6">
        <v>150210</v>
      </c>
      <c r="C48" s="2" t="s">
        <v>17</v>
      </c>
      <c r="D48" s="7" t="s">
        <v>59</v>
      </c>
      <c r="E48" s="11">
        <v>270.43771537502749</v>
      </c>
      <c r="F48" s="11">
        <v>255.56603089419102</v>
      </c>
      <c r="G48" s="11">
        <v>266.89101920151546</v>
      </c>
      <c r="H48" s="11">
        <v>285.01427414887723</v>
      </c>
      <c r="I48" s="6" t="str">
        <f t="shared" si="0"/>
        <v>Outliers</v>
      </c>
    </row>
    <row r="49" spans="1:9" x14ac:dyDescent="0.2">
      <c r="A49" s="6">
        <v>1502152</v>
      </c>
      <c r="B49" s="6">
        <v>150215</v>
      </c>
      <c r="C49" s="2" t="s">
        <v>47</v>
      </c>
      <c r="D49" s="7" t="s">
        <v>60</v>
      </c>
      <c r="E49" s="11">
        <v>149914.56310679612</v>
      </c>
      <c r="F49" s="11">
        <v>228556.10084940001</v>
      </c>
      <c r="G49" s="11">
        <v>510039.20951106213</v>
      </c>
      <c r="H49" s="11">
        <v>789651.48454082804</v>
      </c>
      <c r="I49" s="6" t="str">
        <f t="shared" si="0"/>
        <v>Outliers</v>
      </c>
    </row>
    <row r="50" spans="1:9" x14ac:dyDescent="0.2">
      <c r="A50" s="6">
        <v>1502202</v>
      </c>
      <c r="B50" s="6">
        <v>150220</v>
      </c>
      <c r="C50" s="2" t="s">
        <v>35</v>
      </c>
      <c r="D50" s="7" t="s">
        <v>61</v>
      </c>
      <c r="E50" s="11">
        <v>1596.5663985076367</v>
      </c>
      <c r="F50" s="11">
        <v>1354.0643516305213</v>
      </c>
      <c r="G50" s="11">
        <v>1606.789474442252</v>
      </c>
      <c r="H50" s="11">
        <v>1882.1819327490405</v>
      </c>
      <c r="I50" s="6" t="str">
        <f t="shared" si="0"/>
        <v>Outliers</v>
      </c>
    </row>
    <row r="51" spans="1:9" x14ac:dyDescent="0.2">
      <c r="A51" s="6">
        <v>1502301</v>
      </c>
      <c r="B51" s="6">
        <v>150230</v>
      </c>
      <c r="C51" s="2" t="s">
        <v>19</v>
      </c>
      <c r="D51" s="7" t="s">
        <v>62</v>
      </c>
      <c r="E51" s="11">
        <v>528.28586721792578</v>
      </c>
      <c r="F51" s="11">
        <v>770.25210393532586</v>
      </c>
      <c r="G51" s="11">
        <v>652.31051906293067</v>
      </c>
      <c r="H51" s="11">
        <v>648.21706847557061</v>
      </c>
      <c r="I51" s="6" t="str">
        <f t="shared" si="0"/>
        <v>Outliers</v>
      </c>
    </row>
    <row r="52" spans="1:9" x14ac:dyDescent="0.2">
      <c r="A52" s="6">
        <v>1502400</v>
      </c>
      <c r="B52" s="6">
        <v>150240</v>
      </c>
      <c r="C52" s="2" t="s">
        <v>63</v>
      </c>
      <c r="D52" s="7" t="s">
        <v>64</v>
      </c>
      <c r="E52" s="11">
        <v>2722.8257032487113</v>
      </c>
      <c r="F52" s="11">
        <v>3011.6737137250802</v>
      </c>
      <c r="G52" s="11">
        <v>2985.3186454187189</v>
      </c>
      <c r="H52" s="11">
        <v>3125.557332970287</v>
      </c>
      <c r="I52" s="6" t="str">
        <f t="shared" si="0"/>
        <v>Outliers</v>
      </c>
    </row>
    <row r="53" spans="1:9" x14ac:dyDescent="0.2">
      <c r="A53" s="6">
        <v>1502509</v>
      </c>
      <c r="B53" s="6">
        <v>150250</v>
      </c>
      <c r="C53" s="2" t="s">
        <v>22</v>
      </c>
      <c r="D53" s="7" t="s">
        <v>65</v>
      </c>
      <c r="E53" s="11">
        <v>195.63921301422366</v>
      </c>
      <c r="F53" s="11">
        <v>179.23852089218704</v>
      </c>
      <c r="G53" s="11">
        <v>140.80507766828129</v>
      </c>
      <c r="H53" s="11">
        <v>132.49224405377456</v>
      </c>
      <c r="I53" s="6" t="str">
        <f t="shared" si="0"/>
        <v>Outliers</v>
      </c>
    </row>
    <row r="54" spans="1:9" x14ac:dyDescent="0.2">
      <c r="A54" s="6">
        <v>1502608</v>
      </c>
      <c r="B54" s="6">
        <v>150260</v>
      </c>
      <c r="C54" s="2" t="s">
        <v>63</v>
      </c>
      <c r="D54" s="7" t="s">
        <v>66</v>
      </c>
      <c r="E54" s="11">
        <v>229.73421926910299</v>
      </c>
      <c r="F54" s="11">
        <v>220.2730657840298</v>
      </c>
      <c r="G54" s="11">
        <v>228.67034869343004</v>
      </c>
      <c r="H54" s="11">
        <v>232.85420944558521</v>
      </c>
      <c r="I54" s="6" t="str">
        <f t="shared" si="0"/>
        <v>Outliers</v>
      </c>
    </row>
    <row r="55" spans="1:9" x14ac:dyDescent="0.2">
      <c r="A55" s="6">
        <v>1502707</v>
      </c>
      <c r="B55" s="6">
        <v>150270</v>
      </c>
      <c r="C55" s="2" t="s">
        <v>24</v>
      </c>
      <c r="D55" s="7" t="s">
        <v>67</v>
      </c>
      <c r="E55" s="11">
        <v>931.0135333305401</v>
      </c>
      <c r="F55" s="11">
        <v>672.82299849573792</v>
      </c>
      <c r="G55" s="11">
        <v>715.71753037027781</v>
      </c>
      <c r="H55" s="11">
        <v>628.785202119921</v>
      </c>
      <c r="I55" s="6" t="str">
        <f t="shared" si="0"/>
        <v>Outliers</v>
      </c>
    </row>
    <row r="56" spans="1:9" x14ac:dyDescent="0.2">
      <c r="A56" s="6">
        <v>1502756</v>
      </c>
      <c r="B56" s="6">
        <v>150275</v>
      </c>
      <c r="C56" s="2" t="s">
        <v>19</v>
      </c>
      <c r="D56" s="7" t="s">
        <v>68</v>
      </c>
      <c r="E56" s="11">
        <v>421.86501050324233</v>
      </c>
      <c r="F56" s="11">
        <v>404.28597154691158</v>
      </c>
      <c r="G56" s="11">
        <v>432.25481779698646</v>
      </c>
      <c r="H56" s="11">
        <v>513.17326790512914</v>
      </c>
      <c r="I56" s="6" t="str">
        <f t="shared" si="0"/>
        <v>Outliers</v>
      </c>
    </row>
    <row r="57" spans="1:9" x14ac:dyDescent="0.2">
      <c r="A57" s="6">
        <v>1502764</v>
      </c>
      <c r="B57" s="6">
        <v>150276</v>
      </c>
      <c r="C57" s="2" t="s">
        <v>24</v>
      </c>
      <c r="D57" s="7" t="s">
        <v>69</v>
      </c>
      <c r="E57" s="11">
        <v>2200.773958570453</v>
      </c>
      <c r="F57" s="11">
        <v>455.20670971572775</v>
      </c>
      <c r="G57" s="11">
        <v>572.99614853571688</v>
      </c>
      <c r="H57" s="11">
        <v>547.20877242950723</v>
      </c>
      <c r="I57" s="6" t="str">
        <f t="shared" si="0"/>
        <v>Outliers</v>
      </c>
    </row>
    <row r="58" spans="1:9" x14ac:dyDescent="0.2">
      <c r="A58" s="6">
        <v>1502772</v>
      </c>
      <c r="B58" s="6">
        <v>150277</v>
      </c>
      <c r="C58" s="2" t="s">
        <v>47</v>
      </c>
      <c r="D58" s="7" t="s">
        <v>70</v>
      </c>
      <c r="E58" s="11">
        <v>27579.493727101144</v>
      </c>
      <c r="F58" s="11">
        <v>32819.733392827264</v>
      </c>
      <c r="G58" s="11">
        <v>17970.469573013561</v>
      </c>
      <c r="H58" s="11">
        <v>172359.2659310966</v>
      </c>
      <c r="I58" s="6" t="str">
        <f t="shared" si="0"/>
        <v>Outliers</v>
      </c>
    </row>
    <row r="59" spans="1:9" x14ac:dyDescent="0.2">
      <c r="A59" s="6">
        <v>1502806</v>
      </c>
      <c r="B59" s="6">
        <v>150280</v>
      </c>
      <c r="C59" s="2" t="s">
        <v>22</v>
      </c>
      <c r="D59" s="7" t="s">
        <v>71</v>
      </c>
      <c r="E59" s="11">
        <v>580.88690880122738</v>
      </c>
      <c r="F59" s="11">
        <v>203.3790060380864</v>
      </c>
      <c r="G59" s="11">
        <v>179.25930159455908</v>
      </c>
      <c r="H59" s="11">
        <v>183.78834787503519</v>
      </c>
      <c r="I59" s="6" t="str">
        <f t="shared" si="0"/>
        <v>Outliers</v>
      </c>
    </row>
    <row r="60" spans="1:9" x14ac:dyDescent="0.2">
      <c r="A60" s="6">
        <v>1502855</v>
      </c>
      <c r="B60" s="6">
        <v>150285</v>
      </c>
      <c r="C60" s="2" t="s">
        <v>26</v>
      </c>
      <c r="D60" s="7" t="s">
        <v>72</v>
      </c>
      <c r="E60" s="11">
        <v>318.02493484538985</v>
      </c>
      <c r="F60" s="11">
        <v>342.8750086847773</v>
      </c>
      <c r="G60" s="11">
        <v>253.65051072873106</v>
      </c>
      <c r="H60" s="11">
        <v>240.25446670276122</v>
      </c>
      <c r="I60" s="6" t="str">
        <f t="shared" si="0"/>
        <v>Outliers</v>
      </c>
    </row>
    <row r="61" spans="1:9" x14ac:dyDescent="0.2">
      <c r="A61" s="6">
        <v>1502905</v>
      </c>
      <c r="B61" s="6">
        <v>150290</v>
      </c>
      <c r="C61" s="2" t="s">
        <v>63</v>
      </c>
      <c r="D61" s="7" t="s">
        <v>73</v>
      </c>
      <c r="E61" s="11">
        <v>249.16540212443095</v>
      </c>
      <c r="F61" s="11">
        <v>238.4565466979484</v>
      </c>
      <c r="G61" s="11">
        <v>289.03015966883498</v>
      </c>
      <c r="H61" s="11">
        <v>333.07375952108634</v>
      </c>
      <c r="I61" s="6" t="str">
        <f t="shared" si="0"/>
        <v>Outliers</v>
      </c>
    </row>
    <row r="62" spans="1:9" x14ac:dyDescent="0.2">
      <c r="A62" s="6">
        <v>1502939</v>
      </c>
      <c r="B62" s="6">
        <v>150293</v>
      </c>
      <c r="C62" s="2" t="s">
        <v>19</v>
      </c>
      <c r="D62" s="7" t="s">
        <v>74</v>
      </c>
      <c r="E62" s="11">
        <v>762.09376484157679</v>
      </c>
      <c r="F62" s="11">
        <v>685.94584638054891</v>
      </c>
      <c r="G62" s="11">
        <v>753.57621260480573</v>
      </c>
      <c r="H62" s="11">
        <v>811.39104009410846</v>
      </c>
      <c r="I62" s="6" t="str">
        <f t="shared" si="0"/>
        <v>Outliers</v>
      </c>
    </row>
    <row r="63" spans="1:9" x14ac:dyDescent="0.2">
      <c r="A63" s="6">
        <v>1502954</v>
      </c>
      <c r="B63" s="6">
        <v>150295</v>
      </c>
      <c r="C63" s="2" t="s">
        <v>47</v>
      </c>
      <c r="D63" s="7" t="s">
        <v>75</v>
      </c>
      <c r="E63" s="11">
        <v>999.07940844568509</v>
      </c>
      <c r="F63" s="11">
        <v>1243.1968764789399</v>
      </c>
      <c r="G63" s="11">
        <v>2085.2975839717146</v>
      </c>
      <c r="H63" s="11">
        <v>1419.0319645425461</v>
      </c>
      <c r="I63" s="6" t="str">
        <f t="shared" si="0"/>
        <v>Outliers</v>
      </c>
    </row>
    <row r="64" spans="1:9" x14ac:dyDescent="0.2">
      <c r="A64" s="6">
        <v>1503002</v>
      </c>
      <c r="B64" s="6">
        <v>150300</v>
      </c>
      <c r="C64" s="2" t="s">
        <v>26</v>
      </c>
      <c r="D64" s="7" t="s">
        <v>76</v>
      </c>
      <c r="E64" s="11">
        <v>357.1526164776609</v>
      </c>
      <c r="F64" s="11">
        <v>332.49930497636922</v>
      </c>
      <c r="G64" s="11">
        <v>362.65912305516264</v>
      </c>
      <c r="H64" s="11">
        <v>409.26752050654773</v>
      </c>
      <c r="I64" s="6" t="str">
        <f t="shared" si="0"/>
        <v>Outliers</v>
      </c>
    </row>
    <row r="65" spans="1:9" x14ac:dyDescent="0.2">
      <c r="A65" s="6">
        <v>1503044</v>
      </c>
      <c r="B65" s="6">
        <v>150304</v>
      </c>
      <c r="C65" s="2" t="s">
        <v>24</v>
      </c>
      <c r="D65" s="7" t="s">
        <v>77</v>
      </c>
      <c r="E65" s="11">
        <v>795.06972111553785</v>
      </c>
      <c r="F65" s="11">
        <v>641.10520094562651</v>
      </c>
      <c r="G65" s="11">
        <v>1348.9890377588306</v>
      </c>
      <c r="H65" s="11">
        <v>5627.615466203838</v>
      </c>
      <c r="I65" s="6" t="str">
        <f t="shared" si="0"/>
        <v>Outliers</v>
      </c>
    </row>
    <row r="66" spans="1:9" x14ac:dyDescent="0.2">
      <c r="A66" s="6">
        <v>1503077</v>
      </c>
      <c r="B66" s="6">
        <v>150307</v>
      </c>
      <c r="C66" s="2" t="s">
        <v>19</v>
      </c>
      <c r="D66" s="7" t="s">
        <v>78</v>
      </c>
      <c r="E66" s="11">
        <v>334.89623366641047</v>
      </c>
      <c r="F66" s="11">
        <v>316.88789994629019</v>
      </c>
      <c r="G66" s="11">
        <v>340.16314963042396</v>
      </c>
      <c r="H66" s="11">
        <v>381.99197094245841</v>
      </c>
      <c r="I66" s="6" t="str">
        <f t="shared" si="0"/>
        <v>Outliers</v>
      </c>
    </row>
    <row r="67" spans="1:9" x14ac:dyDescent="0.2">
      <c r="A67" s="6">
        <v>1503093</v>
      </c>
      <c r="B67" s="6">
        <v>150309</v>
      </c>
      <c r="C67" s="2" t="s">
        <v>53</v>
      </c>
      <c r="D67" s="7" t="s">
        <v>79</v>
      </c>
      <c r="E67" s="11">
        <v>470.05544822741302</v>
      </c>
      <c r="F67" s="11">
        <v>401.03767757875232</v>
      </c>
      <c r="G67" s="11">
        <v>383.51062534991843</v>
      </c>
      <c r="H67" s="11">
        <v>399.7792600412688</v>
      </c>
      <c r="I67" s="6" t="str">
        <f t="shared" si="0"/>
        <v>Outliers</v>
      </c>
    </row>
    <row r="68" spans="1:9" x14ac:dyDescent="0.2">
      <c r="A68" s="6">
        <v>1503101</v>
      </c>
      <c r="B68" s="6">
        <v>150310</v>
      </c>
      <c r="C68" s="2" t="s">
        <v>22</v>
      </c>
      <c r="D68" s="7" t="s">
        <v>80</v>
      </c>
      <c r="E68" s="11">
        <v>260.55590918735413</v>
      </c>
      <c r="F68" s="11">
        <v>258.47914669223394</v>
      </c>
      <c r="G68" s="11">
        <v>212.4426010961339</v>
      </c>
      <c r="H68" s="11">
        <v>246.93058282298475</v>
      </c>
      <c r="I68" s="6" t="str">
        <f t="shared" si="0"/>
        <v>Outliers</v>
      </c>
    </row>
    <row r="69" spans="1:9" x14ac:dyDescent="0.2">
      <c r="A69" s="6">
        <v>1503200</v>
      </c>
      <c r="B69" s="6">
        <v>150320</v>
      </c>
      <c r="C69" s="2" t="s">
        <v>63</v>
      </c>
      <c r="D69" s="7" t="s">
        <v>81</v>
      </c>
      <c r="E69" s="11">
        <v>552.68477246812483</v>
      </c>
      <c r="F69" s="11">
        <v>603.96320251501015</v>
      </c>
      <c r="G69" s="11">
        <v>713.06665299951305</v>
      </c>
      <c r="H69" s="11">
        <v>769.89345975429478</v>
      </c>
      <c r="I69" s="6" t="str">
        <f t="shared" si="0"/>
        <v>Outliers</v>
      </c>
    </row>
    <row r="70" spans="1:9" x14ac:dyDescent="0.2">
      <c r="A70" s="6">
        <v>1503309</v>
      </c>
      <c r="B70" s="6">
        <v>150330</v>
      </c>
      <c r="C70" s="2" t="s">
        <v>17</v>
      </c>
      <c r="D70" s="7" t="s">
        <v>82</v>
      </c>
      <c r="E70" s="11">
        <v>340.50196455777404</v>
      </c>
      <c r="F70" s="11">
        <v>401.59175731283295</v>
      </c>
      <c r="G70" s="11">
        <v>509.09004378450408</v>
      </c>
      <c r="H70" s="11">
        <v>600.35980873325229</v>
      </c>
      <c r="I70" s="6" t="str">
        <f t="shared" si="0"/>
        <v>Outliers</v>
      </c>
    </row>
    <row r="71" spans="1:9" x14ac:dyDescent="0.2">
      <c r="A71" s="6">
        <v>1503408</v>
      </c>
      <c r="B71" s="6">
        <v>150340</v>
      </c>
      <c r="C71" s="2" t="s">
        <v>63</v>
      </c>
      <c r="D71" s="7" t="s">
        <v>83</v>
      </c>
      <c r="E71" s="11">
        <v>1009.1703434553162</v>
      </c>
      <c r="F71" s="11">
        <v>1092.3917684228504</v>
      </c>
      <c r="G71" s="11">
        <v>1386.3923783829357</v>
      </c>
      <c r="H71" s="11">
        <v>1612.2075110333917</v>
      </c>
      <c r="I71" s="6" t="str">
        <f t="shared" si="0"/>
        <v>Outliers</v>
      </c>
    </row>
    <row r="72" spans="1:9" x14ac:dyDescent="0.2">
      <c r="A72" s="6">
        <v>1503457</v>
      </c>
      <c r="B72" s="6">
        <v>150345</v>
      </c>
      <c r="C72" s="2" t="s">
        <v>19</v>
      </c>
      <c r="D72" s="7" t="s">
        <v>84</v>
      </c>
      <c r="E72" s="11">
        <v>1749.9639740613241</v>
      </c>
      <c r="F72" s="11">
        <v>2480.9610791063651</v>
      </c>
      <c r="G72" s="11">
        <v>2356.0076190476188</v>
      </c>
      <c r="H72" s="11">
        <v>2070.2843531338394</v>
      </c>
      <c r="I72" s="6" t="str">
        <f t="shared" si="0"/>
        <v>Outliers</v>
      </c>
    </row>
    <row r="73" spans="1:9" x14ac:dyDescent="0.2">
      <c r="A73" s="6">
        <v>1503507</v>
      </c>
      <c r="B73" s="6">
        <v>150350</v>
      </c>
      <c r="C73" s="2" t="s">
        <v>19</v>
      </c>
      <c r="D73" s="7" t="s">
        <v>85</v>
      </c>
      <c r="E73" s="11">
        <v>262.15235047994094</v>
      </c>
      <c r="F73" s="11">
        <v>240.79877112135176</v>
      </c>
      <c r="G73" s="11">
        <v>263.87482742751956</v>
      </c>
      <c r="H73" s="11">
        <v>337.90863690676798</v>
      </c>
      <c r="I73" s="6" t="str">
        <f t="shared" si="0"/>
        <v>Outliers</v>
      </c>
    </row>
    <row r="74" spans="1:9" x14ac:dyDescent="0.2">
      <c r="A74" s="6">
        <v>1503606</v>
      </c>
      <c r="B74" s="6">
        <v>150360</v>
      </c>
      <c r="C74" s="2" t="s">
        <v>38</v>
      </c>
      <c r="D74" s="7" t="s">
        <v>86</v>
      </c>
      <c r="E74" s="11">
        <v>2286.69495632907</v>
      </c>
      <c r="F74" s="11">
        <v>3258.9805130028544</v>
      </c>
      <c r="G74" s="11">
        <v>5798.2444893732436</v>
      </c>
      <c r="H74" s="11">
        <v>7419.6728415122952</v>
      </c>
      <c r="I74" s="6" t="str">
        <f t="shared" si="0"/>
        <v>Outliers</v>
      </c>
    </row>
    <row r="75" spans="1:9" x14ac:dyDescent="0.2">
      <c r="A75" s="6">
        <v>1503705</v>
      </c>
      <c r="B75" s="6">
        <v>150370</v>
      </c>
      <c r="C75" s="2" t="s">
        <v>53</v>
      </c>
      <c r="D75" s="7" t="s">
        <v>87</v>
      </c>
      <c r="E75" s="11">
        <v>612.25602647512312</v>
      </c>
      <c r="F75" s="11">
        <v>750.75559894122284</v>
      </c>
      <c r="G75" s="11">
        <v>602.99878174491607</v>
      </c>
      <c r="H75" s="11">
        <v>519.78891820580475</v>
      </c>
      <c r="I75" s="6" t="str">
        <f t="shared" si="0"/>
        <v>Outliers</v>
      </c>
    </row>
    <row r="76" spans="1:9" x14ac:dyDescent="0.2">
      <c r="A76" s="6">
        <v>1503754</v>
      </c>
      <c r="B76" s="6">
        <v>150375</v>
      </c>
      <c r="C76" s="2" t="s">
        <v>38</v>
      </c>
      <c r="D76" s="7" t="s">
        <v>88</v>
      </c>
      <c r="E76" s="11">
        <v>5278.4245667317473</v>
      </c>
      <c r="F76" s="11">
        <v>6214.6455516185797</v>
      </c>
      <c r="G76" s="11">
        <v>6686.5283100730348</v>
      </c>
      <c r="H76" s="11">
        <v>7009.3523272350376</v>
      </c>
      <c r="I76" s="6" t="str">
        <f t="shared" si="0"/>
        <v>Outliers</v>
      </c>
    </row>
    <row r="77" spans="1:9" x14ac:dyDescent="0.2">
      <c r="A77" s="6">
        <v>1503804</v>
      </c>
      <c r="B77" s="6">
        <v>150380</v>
      </c>
      <c r="C77" s="2" t="s">
        <v>53</v>
      </c>
      <c r="D77" s="7" t="s">
        <v>89</v>
      </c>
      <c r="E77" s="11">
        <v>594.23165745761844</v>
      </c>
      <c r="F77" s="11">
        <v>501.73273603245713</v>
      </c>
      <c r="G77" s="11">
        <v>517.71331172086491</v>
      </c>
      <c r="H77" s="11">
        <v>491.34953814630597</v>
      </c>
      <c r="I77" s="6" t="str">
        <f t="shared" si="0"/>
        <v>Outliers</v>
      </c>
    </row>
    <row r="78" spans="1:9" x14ac:dyDescent="0.2">
      <c r="A78" s="6">
        <v>1503903</v>
      </c>
      <c r="B78" s="6">
        <v>150390</v>
      </c>
      <c r="C78" s="2" t="s">
        <v>26</v>
      </c>
      <c r="D78" s="7" t="s">
        <v>90</v>
      </c>
      <c r="E78" s="11">
        <v>5829.0925704646097</v>
      </c>
      <c r="F78" s="11">
        <v>9122.8448647809055</v>
      </c>
      <c r="G78" s="11">
        <v>9320.0983717774761</v>
      </c>
      <c r="H78" s="11">
        <v>7791.9814546121643</v>
      </c>
      <c r="I78" s="6" t="str">
        <f t="shared" si="0"/>
        <v>Outliers</v>
      </c>
    </row>
    <row r="79" spans="1:9" x14ac:dyDescent="0.2">
      <c r="A79" s="6">
        <v>1504000</v>
      </c>
      <c r="B79" s="6">
        <v>150400</v>
      </c>
      <c r="C79" s="2" t="s">
        <v>17</v>
      </c>
      <c r="D79" s="7" t="s">
        <v>91</v>
      </c>
      <c r="E79" s="11">
        <v>172.30521638736312</v>
      </c>
      <c r="F79" s="11">
        <v>189.25177121133575</v>
      </c>
      <c r="G79" s="11">
        <v>187.38474147940715</v>
      </c>
      <c r="H79" s="11">
        <v>186.81429969955778</v>
      </c>
      <c r="I79" s="6" t="str">
        <f t="shared" si="0"/>
        <v>Outliers</v>
      </c>
    </row>
    <row r="80" spans="1:9" x14ac:dyDescent="0.2">
      <c r="A80" s="6">
        <v>1504059</v>
      </c>
      <c r="B80" s="6">
        <v>150405</v>
      </c>
      <c r="C80" s="2" t="s">
        <v>19</v>
      </c>
      <c r="D80" s="7" t="s">
        <v>92</v>
      </c>
      <c r="E80" s="11">
        <v>529.23087207941978</v>
      </c>
      <c r="F80" s="11">
        <v>433.32114240117033</v>
      </c>
      <c r="G80" s="11">
        <v>454.53944104514636</v>
      </c>
      <c r="H80" s="11">
        <v>433.64375267366484</v>
      </c>
      <c r="I80" s="6" t="str">
        <f t="shared" si="0"/>
        <v>Outliers</v>
      </c>
    </row>
    <row r="81" spans="1:9" x14ac:dyDescent="0.2">
      <c r="A81" s="6">
        <v>1504109</v>
      </c>
      <c r="B81" s="6">
        <v>150410</v>
      </c>
      <c r="C81" s="2" t="s">
        <v>63</v>
      </c>
      <c r="D81" s="7" t="s">
        <v>93</v>
      </c>
      <c r="E81" s="11">
        <v>494.42684500762641</v>
      </c>
      <c r="F81" s="11">
        <v>322.76555919513339</v>
      </c>
      <c r="G81" s="11">
        <v>325.44033593841129</v>
      </c>
      <c r="H81" s="11">
        <v>339.14863921842289</v>
      </c>
      <c r="I81" s="6" t="str">
        <f t="shared" si="0"/>
        <v>Outliers</v>
      </c>
    </row>
    <row r="82" spans="1:9" x14ac:dyDescent="0.2">
      <c r="A82" s="6">
        <v>1504208</v>
      </c>
      <c r="B82" s="6">
        <v>150420</v>
      </c>
      <c r="C82" s="2" t="s">
        <v>47</v>
      </c>
      <c r="D82" s="7" t="s">
        <v>94</v>
      </c>
      <c r="E82" s="11">
        <v>12197.909017543605</v>
      </c>
      <c r="F82" s="11">
        <v>19329.283441143514</v>
      </c>
      <c r="G82" s="11">
        <v>24599.163439631517</v>
      </c>
      <c r="H82" s="11">
        <v>23012.424217142223</v>
      </c>
      <c r="I82" s="6" t="str">
        <f t="shared" ref="I82:I145" si="1">IF(AND(H82&lt;$L$21,H82&gt;$L$22),"Normal","Outliers")</f>
        <v>Outliers</v>
      </c>
    </row>
    <row r="83" spans="1:9" x14ac:dyDescent="0.2">
      <c r="A83" s="6">
        <v>1504307</v>
      </c>
      <c r="B83" s="6">
        <v>150430</v>
      </c>
      <c r="C83" s="2" t="s">
        <v>63</v>
      </c>
      <c r="D83" s="7" t="s">
        <v>95</v>
      </c>
      <c r="E83" s="11">
        <v>310.88382208026098</v>
      </c>
      <c r="F83" s="11">
        <v>321.20924235741188</v>
      </c>
      <c r="G83" s="11">
        <v>318.84401680444506</v>
      </c>
      <c r="H83" s="11">
        <v>327.34530938123754</v>
      </c>
      <c r="I83" s="6" t="str">
        <f t="shared" si="1"/>
        <v>Outliers</v>
      </c>
    </row>
    <row r="84" spans="1:9" x14ac:dyDescent="0.2">
      <c r="A84" s="6">
        <v>1504406</v>
      </c>
      <c r="B84" s="6">
        <v>150440</v>
      </c>
      <c r="C84" s="2" t="s">
        <v>63</v>
      </c>
      <c r="D84" s="7" t="s">
        <v>96</v>
      </c>
      <c r="E84" s="11">
        <v>330.93550673281362</v>
      </c>
      <c r="F84" s="11">
        <v>284.12619988706945</v>
      </c>
      <c r="G84" s="11">
        <v>292.58347978910371</v>
      </c>
      <c r="H84" s="11">
        <v>296.43244757203377</v>
      </c>
      <c r="I84" s="6" t="str">
        <f t="shared" si="1"/>
        <v>Outliers</v>
      </c>
    </row>
    <row r="85" spans="1:9" x14ac:dyDescent="0.2">
      <c r="A85" s="6">
        <v>1504422</v>
      </c>
      <c r="B85" s="6">
        <v>150442</v>
      </c>
      <c r="C85" s="2" t="s">
        <v>32</v>
      </c>
      <c r="D85" s="7" t="s">
        <v>97</v>
      </c>
      <c r="E85" s="11">
        <v>1520.2557975889454</v>
      </c>
      <c r="F85" s="11">
        <v>1671.7482379239818</v>
      </c>
      <c r="G85" s="11">
        <v>1657.7776115495381</v>
      </c>
      <c r="H85" s="11">
        <v>1606.4854357494182</v>
      </c>
      <c r="I85" s="6" t="str">
        <f t="shared" si="1"/>
        <v>Outliers</v>
      </c>
    </row>
    <row r="86" spans="1:9" x14ac:dyDescent="0.2">
      <c r="A86" s="6">
        <v>1504455</v>
      </c>
      <c r="B86" s="6">
        <v>150445</v>
      </c>
      <c r="C86" s="2" t="s">
        <v>29</v>
      </c>
      <c r="D86" s="7" t="s">
        <v>98</v>
      </c>
      <c r="E86" s="11">
        <v>837.59971806619035</v>
      </c>
      <c r="F86" s="11">
        <v>881.22290090831405</v>
      </c>
      <c r="G86" s="11">
        <v>955.99687255668493</v>
      </c>
      <c r="H86" s="11">
        <v>1254.3976257458187</v>
      </c>
      <c r="I86" s="6" t="str">
        <f t="shared" si="1"/>
        <v>Outliers</v>
      </c>
    </row>
    <row r="87" spans="1:9" x14ac:dyDescent="0.2">
      <c r="A87" s="6">
        <v>1504505</v>
      </c>
      <c r="B87" s="6">
        <v>150450</v>
      </c>
      <c r="C87" s="2" t="s">
        <v>22</v>
      </c>
      <c r="D87" s="7" t="s">
        <v>99</v>
      </c>
      <c r="E87" s="11">
        <v>210.35929235819808</v>
      </c>
      <c r="F87" s="11">
        <v>188.21870253851162</v>
      </c>
      <c r="G87" s="11">
        <v>188.09609178917174</v>
      </c>
      <c r="H87" s="11">
        <v>216.42189111340281</v>
      </c>
      <c r="I87" s="6" t="str">
        <f t="shared" si="1"/>
        <v>Outliers</v>
      </c>
    </row>
    <row r="88" spans="1:9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1">
        <v>388.50208224882874</v>
      </c>
      <c r="F88" s="11">
        <v>518.78854059609455</v>
      </c>
      <c r="G88" s="11">
        <v>564.76371709483033</v>
      </c>
      <c r="H88" s="11">
        <v>472.69480214305855</v>
      </c>
      <c r="I88" s="6" t="str">
        <f t="shared" si="1"/>
        <v>Outliers</v>
      </c>
    </row>
    <row r="89" spans="1:9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1">
        <v>888.44026275497606</v>
      </c>
      <c r="F89" s="11">
        <v>816.6248446902332</v>
      </c>
      <c r="G89" s="11">
        <v>1123.9450842730398</v>
      </c>
      <c r="H89" s="11">
        <v>1248.7685606105565</v>
      </c>
      <c r="I89" s="6" t="str">
        <f t="shared" si="1"/>
        <v>Outliers</v>
      </c>
    </row>
    <row r="90" spans="1:9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1">
        <v>508.69728444500061</v>
      </c>
      <c r="F90" s="11">
        <v>495.27480726187514</v>
      </c>
      <c r="G90" s="11">
        <v>644.15472071181409</v>
      </c>
      <c r="H90" s="11">
        <v>1043.729271588257</v>
      </c>
      <c r="I90" s="6" t="str">
        <f t="shared" si="1"/>
        <v>Outliers</v>
      </c>
    </row>
    <row r="91" spans="1:9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1">
        <v>527.59930915371331</v>
      </c>
      <c r="F91" s="11">
        <v>409.08464295561072</v>
      </c>
      <c r="G91" s="11">
        <v>500.89405453732678</v>
      </c>
      <c r="H91" s="11">
        <v>580.14376640532521</v>
      </c>
      <c r="I91" s="6" t="str">
        <f t="shared" si="1"/>
        <v>Outliers</v>
      </c>
    </row>
    <row r="92" spans="1:9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1">
        <v>202.49855465902522</v>
      </c>
      <c r="F92" s="11">
        <v>223.1529901608466</v>
      </c>
      <c r="G92" s="11">
        <v>224.61252627976336</v>
      </c>
      <c r="H92" s="11">
        <v>222.22222222222223</v>
      </c>
      <c r="I92" s="6" t="str">
        <f t="shared" si="1"/>
        <v>Outliers</v>
      </c>
    </row>
    <row r="93" spans="1:9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1">
        <v>363.43995115306939</v>
      </c>
      <c r="F93" s="11">
        <v>357.07600149756644</v>
      </c>
      <c r="G93" s="11">
        <v>363.78474165267676</v>
      </c>
      <c r="H93" s="11">
        <v>550.95497002648824</v>
      </c>
      <c r="I93" s="6" t="str">
        <f t="shared" si="1"/>
        <v>Outliers</v>
      </c>
    </row>
    <row r="94" spans="1:9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1">
        <v>387.53863870537606</v>
      </c>
      <c r="F94" s="11">
        <v>391.89351241156015</v>
      </c>
      <c r="G94" s="11">
        <v>416.39966773466239</v>
      </c>
      <c r="H94" s="11">
        <v>457.97850472778526</v>
      </c>
      <c r="I94" s="6" t="str">
        <f t="shared" si="1"/>
        <v>Outliers</v>
      </c>
    </row>
    <row r="95" spans="1:9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1">
        <v>370.41661190695231</v>
      </c>
      <c r="F95" s="11">
        <v>343.48760007810972</v>
      </c>
      <c r="G95" s="11">
        <v>375.53205210886108</v>
      </c>
      <c r="H95" s="11">
        <v>332.92854403681451</v>
      </c>
      <c r="I95" s="6" t="str">
        <f t="shared" si="1"/>
        <v>Outliers</v>
      </c>
    </row>
    <row r="96" spans="1:9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1">
        <v>2194.8909076791674</v>
      </c>
      <c r="F96" s="11">
        <v>2674.753512926015</v>
      </c>
      <c r="G96" s="11">
        <v>4612.1633159978264</v>
      </c>
      <c r="H96" s="11">
        <v>3587.9157126780242</v>
      </c>
      <c r="I96" s="6" t="str">
        <f t="shared" si="1"/>
        <v>Outliers</v>
      </c>
    </row>
    <row r="97" spans="1:9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1">
        <v>453.64735529878556</v>
      </c>
      <c r="F97" s="11">
        <v>367.44424979254205</v>
      </c>
      <c r="G97" s="11">
        <v>352.64330302794832</v>
      </c>
      <c r="H97" s="11">
        <v>331.94883294261541</v>
      </c>
      <c r="I97" s="6" t="str">
        <f t="shared" si="1"/>
        <v>Outliers</v>
      </c>
    </row>
    <row r="98" spans="1:9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1">
        <v>681.04841813563235</v>
      </c>
      <c r="F98" s="11">
        <v>928.61115906170278</v>
      </c>
      <c r="G98" s="11">
        <v>1078.0598784078309</v>
      </c>
      <c r="H98" s="11">
        <v>2028.7576467897777</v>
      </c>
      <c r="I98" s="6" t="str">
        <f t="shared" si="1"/>
        <v>Outliers</v>
      </c>
    </row>
    <row r="99" spans="1:9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1">
        <v>337.26063168366079</v>
      </c>
      <c r="F99" s="11">
        <v>292.50738188976379</v>
      </c>
      <c r="G99" s="11">
        <v>310.59360730593608</v>
      </c>
      <c r="H99" s="11">
        <v>276.17382918449761</v>
      </c>
      <c r="I99" s="6" t="str">
        <f t="shared" si="1"/>
        <v>Outliers</v>
      </c>
    </row>
    <row r="100" spans="1:9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1">
        <v>7620.0803769401327</v>
      </c>
      <c r="F100" s="11">
        <v>14532.628324395315</v>
      </c>
      <c r="G100" s="11">
        <v>17416.328901859059</v>
      </c>
      <c r="H100" s="11">
        <v>12675.658360139347</v>
      </c>
      <c r="I100" s="6" t="str">
        <f t="shared" si="1"/>
        <v>Normal</v>
      </c>
    </row>
    <row r="101" spans="1:9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1">
        <v>603.69053665143053</v>
      </c>
      <c r="F101" s="11">
        <v>747.28169487725586</v>
      </c>
      <c r="G101" s="11">
        <v>909.13646233505926</v>
      </c>
      <c r="H101" s="11">
        <v>911.61015542895075</v>
      </c>
      <c r="I101" s="6" t="str">
        <f t="shared" si="1"/>
        <v>Outliers</v>
      </c>
    </row>
    <row r="102" spans="1:9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1">
        <v>3874.8414245490267</v>
      </c>
      <c r="F102" s="11">
        <v>4934.4541910331382</v>
      </c>
      <c r="G102" s="11">
        <v>7552.6323683815808</v>
      </c>
      <c r="H102" s="11">
        <v>16979.279359167627</v>
      </c>
      <c r="I102" s="6" t="str">
        <f t="shared" si="1"/>
        <v>Outliers</v>
      </c>
    </row>
    <row r="103" spans="1:9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1">
        <v>540.0332013791342</v>
      </c>
      <c r="F103" s="11">
        <v>608.68653838091643</v>
      </c>
      <c r="G103" s="11">
        <v>567.43917048787546</v>
      </c>
      <c r="H103" s="11">
        <v>573.365913255956</v>
      </c>
      <c r="I103" s="6" t="str">
        <f t="shared" si="1"/>
        <v>Outliers</v>
      </c>
    </row>
    <row r="104" spans="1:9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1">
        <v>464.19167983149026</v>
      </c>
      <c r="F104" s="11">
        <v>429.70088285676638</v>
      </c>
      <c r="G104" s="11">
        <v>335.53152202585068</v>
      </c>
      <c r="H104" s="11">
        <v>307.7227722772277</v>
      </c>
      <c r="I104" s="6" t="str">
        <f t="shared" si="1"/>
        <v>Outliers</v>
      </c>
    </row>
    <row r="105" spans="1:9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1">
        <v>5826.2410078379444</v>
      </c>
      <c r="F105" s="11">
        <v>9619.2849882893624</v>
      </c>
      <c r="G105" s="11">
        <v>13088.591565286499</v>
      </c>
      <c r="H105" s="11">
        <v>13779.04487301231</v>
      </c>
      <c r="I105" s="6" t="str">
        <f t="shared" si="1"/>
        <v>Normal</v>
      </c>
    </row>
    <row r="106" spans="1:9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1">
        <v>52250.938969450224</v>
      </c>
      <c r="F106" s="11">
        <v>78959.951601983936</v>
      </c>
      <c r="G106" s="11">
        <v>141725.933625501</v>
      </c>
      <c r="H106" s="11">
        <v>185841.36168967991</v>
      </c>
      <c r="I106" s="6" t="str">
        <f t="shared" si="1"/>
        <v>Outliers</v>
      </c>
    </row>
    <row r="107" spans="1:9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1">
        <v>712.79467338491997</v>
      </c>
      <c r="F107" s="11">
        <v>593.10596388838223</v>
      </c>
      <c r="G107" s="11">
        <v>590.38817005545286</v>
      </c>
      <c r="H107" s="11">
        <v>688.51844914778053</v>
      </c>
      <c r="I107" s="6" t="str">
        <f t="shared" si="1"/>
        <v>Outliers</v>
      </c>
    </row>
    <row r="108" spans="1:9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1">
        <v>292.45633593459678</v>
      </c>
      <c r="F108" s="11">
        <v>263.83558251826173</v>
      </c>
      <c r="G108" s="11">
        <v>274.71847543620839</v>
      </c>
      <c r="H108" s="11">
        <v>285.00742206828301</v>
      </c>
      <c r="I108" s="6" t="str">
        <f t="shared" si="1"/>
        <v>Outliers</v>
      </c>
    </row>
    <row r="109" spans="1:9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1">
        <v>1009.6279750442886</v>
      </c>
      <c r="F109" s="11">
        <v>930.66789923734689</v>
      </c>
      <c r="G109" s="11">
        <v>1068.1100238847368</v>
      </c>
      <c r="H109" s="11">
        <v>948.36621454993838</v>
      </c>
      <c r="I109" s="6" t="str">
        <f t="shared" si="1"/>
        <v>Outliers</v>
      </c>
    </row>
    <row r="110" spans="1:9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1">
        <v>284.42214372957449</v>
      </c>
      <c r="F110" s="11">
        <v>267.44561358207994</v>
      </c>
      <c r="G110" s="11">
        <v>289.04892763511168</v>
      </c>
      <c r="H110" s="11">
        <v>304.53209590100539</v>
      </c>
      <c r="I110" s="6" t="str">
        <f t="shared" si="1"/>
        <v>Outliers</v>
      </c>
    </row>
    <row r="111" spans="1:9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1">
        <v>183.71014113957136</v>
      </c>
      <c r="F111" s="11">
        <v>173.34791840936876</v>
      </c>
      <c r="G111" s="11">
        <v>176.99451646644903</v>
      </c>
      <c r="H111" s="11">
        <v>194.20751710563314</v>
      </c>
      <c r="I111" s="6" t="str">
        <f t="shared" si="1"/>
        <v>Outliers</v>
      </c>
    </row>
    <row r="112" spans="1:9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1">
        <v>647.5967673330498</v>
      </c>
      <c r="F112" s="11">
        <v>560.48224618409813</v>
      </c>
      <c r="G112" s="11">
        <v>512.14552387004528</v>
      </c>
      <c r="H112" s="11">
        <v>539.11109022261905</v>
      </c>
      <c r="I112" s="6" t="str">
        <f t="shared" si="1"/>
        <v>Outliers</v>
      </c>
    </row>
    <row r="113" spans="1:9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1">
        <v>366.75070443422811</v>
      </c>
      <c r="F113" s="11">
        <v>290.96876139540535</v>
      </c>
      <c r="G113" s="11">
        <v>267.2424104686491</v>
      </c>
      <c r="H113" s="11">
        <v>254.31034482758622</v>
      </c>
      <c r="I113" s="6" t="str">
        <f t="shared" si="1"/>
        <v>Outliers</v>
      </c>
    </row>
    <row r="114" spans="1:9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1">
        <v>363.38084721943386</v>
      </c>
      <c r="F114" s="11">
        <v>343.83579990624793</v>
      </c>
      <c r="G114" s="11">
        <v>334.11512430476444</v>
      </c>
      <c r="H114" s="11">
        <v>470.27860663157543</v>
      </c>
      <c r="I114" s="6" t="str">
        <f t="shared" si="1"/>
        <v>Outliers</v>
      </c>
    </row>
    <row r="115" spans="1:9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1">
        <v>7161.0452186805041</v>
      </c>
      <c r="F115" s="11">
        <v>9391.0392609699775</v>
      </c>
      <c r="G115" s="11">
        <v>13111.725154278345</v>
      </c>
      <c r="H115" s="11">
        <v>14931.214987602167</v>
      </c>
      <c r="I115" s="6" t="str">
        <f t="shared" si="1"/>
        <v>Outliers</v>
      </c>
    </row>
    <row r="116" spans="1:9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1">
        <v>220.98875074008288</v>
      </c>
      <c r="F116" s="11">
        <v>203.7037037037037</v>
      </c>
      <c r="G116" s="11">
        <v>219.38403152824407</v>
      </c>
      <c r="H116" s="11">
        <v>222.27055241409309</v>
      </c>
      <c r="I116" s="6" t="str">
        <f t="shared" si="1"/>
        <v>Outliers</v>
      </c>
    </row>
    <row r="117" spans="1:9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1">
        <v>2571.9609033655966</v>
      </c>
      <c r="F117" s="11">
        <v>2596.7660136577542</v>
      </c>
      <c r="G117" s="11">
        <v>3263.6303074927246</v>
      </c>
      <c r="H117" s="11">
        <v>3505.2359659893891</v>
      </c>
      <c r="I117" s="6" t="str">
        <f t="shared" si="1"/>
        <v>Outliers</v>
      </c>
    </row>
    <row r="118" spans="1:9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1">
        <v>4695.3150775321674</v>
      </c>
      <c r="F118" s="11">
        <v>4724.8392238773158</v>
      </c>
      <c r="G118" s="11">
        <v>6136.7507279819793</v>
      </c>
      <c r="H118" s="11">
        <v>6723.0887521968361</v>
      </c>
      <c r="I118" s="6" t="str">
        <f t="shared" si="1"/>
        <v>Outliers</v>
      </c>
    </row>
    <row r="119" spans="1:9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1">
        <v>756.8155983276497</v>
      </c>
      <c r="F119" s="11">
        <v>669.48068071127068</v>
      </c>
      <c r="G119" s="11">
        <v>785.58036475200277</v>
      </c>
      <c r="H119" s="11">
        <v>781.65733819165325</v>
      </c>
      <c r="I119" s="6" t="str">
        <f t="shared" si="1"/>
        <v>Outliers</v>
      </c>
    </row>
    <row r="120" spans="1:9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1">
        <v>552.7947801143365</v>
      </c>
      <c r="F120" s="11">
        <v>571.82736091863001</v>
      </c>
      <c r="G120" s="11">
        <v>634.66019417475729</v>
      </c>
      <c r="H120" s="11">
        <v>1257.7897204276485</v>
      </c>
      <c r="I120" s="6" t="str">
        <f t="shared" si="1"/>
        <v>Outliers</v>
      </c>
    </row>
    <row r="121" spans="1:9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1">
        <v>1338.8581040965762</v>
      </c>
      <c r="F121" s="11">
        <v>1523.1714812538414</v>
      </c>
      <c r="G121" s="11">
        <v>1864.7182444650798</v>
      </c>
      <c r="H121" s="11">
        <v>1429.3314546691283</v>
      </c>
      <c r="I121" s="6" t="str">
        <f t="shared" si="1"/>
        <v>Outliers</v>
      </c>
    </row>
    <row r="122" spans="1:9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1">
        <v>358.69193989071039</v>
      </c>
      <c r="F122" s="11">
        <v>337.02425058942407</v>
      </c>
      <c r="G122" s="11">
        <v>332.71028037383178</v>
      </c>
      <c r="H122" s="11">
        <v>375.28697933748771</v>
      </c>
      <c r="I122" s="6" t="str">
        <f t="shared" si="1"/>
        <v>Outliers</v>
      </c>
    </row>
    <row r="123" spans="1:9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1">
        <v>1841.7214064914992</v>
      </c>
      <c r="F123" s="11">
        <v>1972.8639878552112</v>
      </c>
      <c r="G123" s="11">
        <v>3145.228215767635</v>
      </c>
      <c r="H123" s="11">
        <v>2551.3273119068358</v>
      </c>
      <c r="I123" s="6" t="str">
        <f t="shared" si="1"/>
        <v>Outliers</v>
      </c>
    </row>
    <row r="124" spans="1:9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1">
        <v>131.5021631954925</v>
      </c>
      <c r="F124" s="11">
        <v>132.10900473933648</v>
      </c>
      <c r="G124" s="11">
        <v>138.5495443087066</v>
      </c>
      <c r="H124" s="11">
        <v>160.0609756097561</v>
      </c>
      <c r="I124" s="6" t="str">
        <f t="shared" si="1"/>
        <v>Outliers</v>
      </c>
    </row>
    <row r="125" spans="1:9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1">
        <v>1019.4849883864308</v>
      </c>
      <c r="F125" s="11">
        <v>931.31452945579861</v>
      </c>
      <c r="G125" s="11">
        <v>883.23565850467025</v>
      </c>
      <c r="H125" s="11">
        <v>951.54825958054244</v>
      </c>
      <c r="I125" s="6" t="str">
        <f t="shared" si="1"/>
        <v>Outliers</v>
      </c>
    </row>
    <row r="126" spans="1:9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1">
        <v>303.84847874269593</v>
      </c>
      <c r="F126" s="11">
        <v>269.90124949617092</v>
      </c>
      <c r="G126" s="11">
        <v>303.53273194577434</v>
      </c>
      <c r="H126" s="11">
        <v>291.24451837290184</v>
      </c>
      <c r="I126" s="6" t="str">
        <f t="shared" si="1"/>
        <v>Outliers</v>
      </c>
    </row>
    <row r="127" spans="1:9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1">
        <v>1902.8134207774926</v>
      </c>
      <c r="F127" s="11">
        <v>5697.5150356659988</v>
      </c>
      <c r="G127" s="11">
        <v>13245.400457665904</v>
      </c>
      <c r="H127" s="11">
        <v>19910.357849307678</v>
      </c>
      <c r="I127" s="6" t="str">
        <f t="shared" si="1"/>
        <v>Outliers</v>
      </c>
    </row>
    <row r="128" spans="1:9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1">
        <v>1074.4186046511627</v>
      </c>
      <c r="F128" s="11">
        <v>886.73022002332971</v>
      </c>
      <c r="G128" s="11">
        <v>1054.9709941988397</v>
      </c>
      <c r="H128" s="11">
        <v>1100.529311099614</v>
      </c>
      <c r="I128" s="6" t="str">
        <f t="shared" si="1"/>
        <v>Outliers</v>
      </c>
    </row>
    <row r="129" spans="1:9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1">
        <v>1607.3299900262689</v>
      </c>
      <c r="F129" s="11">
        <v>2199.0194597415439</v>
      </c>
      <c r="G129" s="11">
        <v>2360.1499617033282</v>
      </c>
      <c r="H129" s="11">
        <v>1863.9778932824529</v>
      </c>
      <c r="I129" s="6" t="str">
        <f t="shared" si="1"/>
        <v>Outliers</v>
      </c>
    </row>
    <row r="130" spans="1:9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1">
        <v>1520.9851090472366</v>
      </c>
      <c r="F130" s="11">
        <v>1564.7873035467467</v>
      </c>
      <c r="G130" s="11">
        <v>1932.8700078308536</v>
      </c>
      <c r="H130" s="11">
        <v>1828.8539561975617</v>
      </c>
      <c r="I130" s="6" t="str">
        <f t="shared" si="1"/>
        <v>Outliers</v>
      </c>
    </row>
    <row r="131" spans="1:9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1">
        <v>278.21128451380554</v>
      </c>
      <c r="F131" s="11">
        <v>302.57862572663583</v>
      </c>
      <c r="G131" s="11">
        <v>261.66148378498445</v>
      </c>
      <c r="H131" s="11">
        <v>292.37786933490287</v>
      </c>
      <c r="I131" s="6" t="str">
        <f t="shared" si="1"/>
        <v>Outliers</v>
      </c>
    </row>
    <row r="132" spans="1:9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1">
        <v>991.94535730395</v>
      </c>
      <c r="F132" s="11">
        <v>1084.2703767232069</v>
      </c>
      <c r="G132" s="11">
        <v>1337.0511936838147</v>
      </c>
      <c r="H132" s="11">
        <v>1700.3957212638347</v>
      </c>
      <c r="I132" s="6" t="str">
        <f t="shared" si="1"/>
        <v>Outliers</v>
      </c>
    </row>
    <row r="133" spans="1:9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1">
        <v>311.40790205898719</v>
      </c>
      <c r="F133" s="11">
        <v>302.49307479224376</v>
      </c>
      <c r="G133" s="11">
        <v>289.70158309890229</v>
      </c>
      <c r="H133" s="11">
        <v>298.78618113912233</v>
      </c>
      <c r="I133" s="6" t="str">
        <f t="shared" si="1"/>
        <v>Outliers</v>
      </c>
    </row>
    <row r="134" spans="1:9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1">
        <v>619.37061282435525</v>
      </c>
      <c r="F134" s="11">
        <v>595.45330046562583</v>
      </c>
      <c r="G134" s="11">
        <v>595.69758863045081</v>
      </c>
      <c r="H134" s="11">
        <v>532.5496242050491</v>
      </c>
      <c r="I134" s="6" t="str">
        <f t="shared" si="1"/>
        <v>Outliers</v>
      </c>
    </row>
    <row r="135" spans="1:9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1">
        <v>304.61412821559821</v>
      </c>
      <c r="F135" s="11">
        <v>403.04479664884803</v>
      </c>
      <c r="G135" s="11">
        <v>357.60291234948193</v>
      </c>
      <c r="H135" s="11">
        <v>446.77094625987303</v>
      </c>
      <c r="I135" s="6" t="str">
        <f t="shared" si="1"/>
        <v>Outliers</v>
      </c>
    </row>
    <row r="136" spans="1:9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1">
        <v>1321.4174074044388</v>
      </c>
      <c r="F136" s="11">
        <v>1501.5916750336626</v>
      </c>
      <c r="G136" s="11">
        <v>1289.7122705050781</v>
      </c>
      <c r="H136" s="11">
        <v>1375.5636106445054</v>
      </c>
      <c r="I136" s="6" t="str">
        <f t="shared" si="1"/>
        <v>Outliers</v>
      </c>
    </row>
    <row r="137" spans="1:9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1">
        <v>682.43541969304613</v>
      </c>
      <c r="F137" s="11">
        <v>718.04558619821182</v>
      </c>
      <c r="G137" s="11">
        <v>678.5310734463277</v>
      </c>
      <c r="H137" s="11">
        <v>750.03129302791342</v>
      </c>
      <c r="I137" s="6" t="str">
        <f t="shared" si="1"/>
        <v>Outliers</v>
      </c>
    </row>
    <row r="138" spans="1:9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1">
        <v>3495.0982353647314</v>
      </c>
      <c r="F138" s="11">
        <v>3828.1482673964665</v>
      </c>
      <c r="G138" s="11">
        <v>5412.9933211900425</v>
      </c>
      <c r="H138" s="11">
        <v>6311.8537816494345</v>
      </c>
      <c r="I138" s="6" t="str">
        <f t="shared" si="1"/>
        <v>Outliers</v>
      </c>
    </row>
    <row r="139" spans="1:9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1">
        <v>257.13814160752599</v>
      </c>
      <c r="F139" s="11">
        <v>250.36650920345332</v>
      </c>
      <c r="G139" s="11">
        <v>260.73668972173073</v>
      </c>
      <c r="H139" s="11">
        <v>275.02383222116299</v>
      </c>
      <c r="I139" s="6" t="str">
        <f t="shared" si="1"/>
        <v>Outliers</v>
      </c>
    </row>
    <row r="140" spans="1:9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1">
        <v>331.53839418614831</v>
      </c>
      <c r="F140" s="11">
        <v>415.83857669776523</v>
      </c>
      <c r="G140" s="11">
        <v>394.20925830321801</v>
      </c>
      <c r="H140" s="11">
        <v>284.55631399317406</v>
      </c>
      <c r="I140" s="6" t="str">
        <f t="shared" si="1"/>
        <v>Outliers</v>
      </c>
    </row>
    <row r="141" spans="1:9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1">
        <v>451.86513629842182</v>
      </c>
      <c r="F141" s="11">
        <v>515.21863389539874</v>
      </c>
      <c r="G141" s="11">
        <v>662.51512347875598</v>
      </c>
      <c r="H141" s="11">
        <v>745.12584190003543</v>
      </c>
      <c r="I141" s="6" t="str">
        <f t="shared" si="1"/>
        <v>Outliers</v>
      </c>
    </row>
    <row r="142" spans="1:9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1">
        <v>887.8068852009327</v>
      </c>
      <c r="F142" s="11">
        <v>674.32950191570876</v>
      </c>
      <c r="G142" s="11">
        <v>777.41816474376174</v>
      </c>
      <c r="H142" s="11">
        <v>783.33443950355081</v>
      </c>
      <c r="I142" s="6" t="str">
        <f t="shared" si="1"/>
        <v>Outliers</v>
      </c>
    </row>
    <row r="143" spans="1:9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1">
        <v>202.80597695905098</v>
      </c>
      <c r="F143" s="11">
        <v>193.13063063063063</v>
      </c>
      <c r="G143" s="11">
        <v>181.65640987617707</v>
      </c>
      <c r="H143" s="11">
        <v>202.32949967035381</v>
      </c>
      <c r="I143" s="6" t="str">
        <f t="shared" si="1"/>
        <v>Outliers</v>
      </c>
    </row>
    <row r="144" spans="1:9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1">
        <v>1026.5002564540948</v>
      </c>
      <c r="F144" s="11">
        <v>1156.9983136593592</v>
      </c>
      <c r="G144" s="11">
        <v>1090.3644533200199</v>
      </c>
      <c r="H144" s="11">
        <v>1147.0105124835743</v>
      </c>
      <c r="I144" s="6" t="str">
        <f t="shared" si="1"/>
        <v>Outliers</v>
      </c>
    </row>
    <row r="145" spans="1:9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1">
        <v>510.60055747951685</v>
      </c>
      <c r="F145" s="11">
        <v>595.04203122319439</v>
      </c>
      <c r="G145" s="11">
        <v>688.41463414634143</v>
      </c>
      <c r="H145" s="11">
        <v>860.32728881026094</v>
      </c>
      <c r="I145" s="6" t="str">
        <f t="shared" si="1"/>
        <v>Outliers</v>
      </c>
    </row>
    <row r="146" spans="1:9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1">
        <v>286.32699257376595</v>
      </c>
      <c r="F146" s="11">
        <v>281.1145266808544</v>
      </c>
      <c r="G146" s="11">
        <v>291.96166634070016</v>
      </c>
      <c r="H146" s="11">
        <v>285.80304442373409</v>
      </c>
      <c r="I146" s="6" t="str">
        <f t="shared" ref="I146:I160" si="2">IF(AND(H146&lt;$L$21,H146&gt;$L$22),"Normal","Outliers")</f>
        <v>Outliers</v>
      </c>
    </row>
    <row r="147" spans="1:9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1">
        <v>999.03534496064208</v>
      </c>
      <c r="F147" s="11">
        <v>986.15747750119897</v>
      </c>
      <c r="G147" s="11">
        <v>1269.8840954766952</v>
      </c>
      <c r="H147" s="11">
        <v>1597.9794538967674</v>
      </c>
      <c r="I147" s="6" t="str">
        <f t="shared" si="2"/>
        <v>Outliers</v>
      </c>
    </row>
    <row r="148" spans="1:9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1">
        <v>273.83314640669482</v>
      </c>
      <c r="F148" s="11">
        <v>226.27986348122866</v>
      </c>
      <c r="G148" s="11">
        <v>222.84122562674094</v>
      </c>
      <c r="H148" s="11">
        <v>225.46153203575307</v>
      </c>
      <c r="I148" s="6" t="str">
        <f t="shared" si="2"/>
        <v>Outliers</v>
      </c>
    </row>
    <row r="149" spans="1:9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1">
        <v>16707.503088243193</v>
      </c>
      <c r="F149" s="11">
        <v>14541.691086365816</v>
      </c>
      <c r="G149" s="11">
        <v>12846.593011576888</v>
      </c>
      <c r="H149" s="11">
        <v>15915.59565650737</v>
      </c>
      <c r="I149" s="6" t="str">
        <f t="shared" si="2"/>
        <v>Outliers</v>
      </c>
    </row>
    <row r="150" spans="1:9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1">
        <v>849.25382632768003</v>
      </c>
      <c r="F150" s="11">
        <v>914.07001119044241</v>
      </c>
      <c r="G150" s="11">
        <v>1229.4705606746838</v>
      </c>
      <c r="H150" s="11">
        <v>1688.3010339917032</v>
      </c>
      <c r="I150" s="6" t="str">
        <f t="shared" si="2"/>
        <v>Outliers</v>
      </c>
    </row>
    <row r="151" spans="1:9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1">
        <v>257.11116910229646</v>
      </c>
      <c r="F151" s="11">
        <v>332.92419005781841</v>
      </c>
      <c r="G151" s="11">
        <v>460.3768755798701</v>
      </c>
      <c r="H151" s="11">
        <v>586.54790960093817</v>
      </c>
      <c r="I151" s="6" t="str">
        <f t="shared" si="2"/>
        <v>Outliers</v>
      </c>
    </row>
    <row r="152" spans="1:9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1">
        <v>795.23581645132128</v>
      </c>
      <c r="F152" s="11">
        <v>614.72431407657064</v>
      </c>
      <c r="G152" s="11">
        <v>565.89106844741241</v>
      </c>
      <c r="H152" s="11">
        <v>663.82340777502066</v>
      </c>
      <c r="I152" s="6" t="str">
        <f t="shared" si="2"/>
        <v>Outliers</v>
      </c>
    </row>
    <row r="153" spans="1:9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1">
        <v>3111.9076269233724</v>
      </c>
      <c r="F153" s="11">
        <v>3465.4815413362962</v>
      </c>
      <c r="G153" s="11">
        <v>3528.278851903528</v>
      </c>
      <c r="H153" s="11">
        <v>3196.6749465089397</v>
      </c>
      <c r="I153" s="6" t="str">
        <f t="shared" si="2"/>
        <v>Outliers</v>
      </c>
    </row>
    <row r="154" spans="1:9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1">
        <v>55615.686414380994</v>
      </c>
      <c r="F154" s="11">
        <v>35896.532610703951</v>
      </c>
      <c r="G154" s="11">
        <v>28606.814076287083</v>
      </c>
      <c r="H154" s="11">
        <v>35835.82179151837</v>
      </c>
      <c r="I154" s="6" t="str">
        <f t="shared" si="2"/>
        <v>Outliers</v>
      </c>
    </row>
    <row r="155" spans="1:9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1">
        <v>2015.4948639644642</v>
      </c>
      <c r="F155" s="11">
        <v>2403.0738051004896</v>
      </c>
      <c r="G155" s="11">
        <v>2112.8849097282796</v>
      </c>
      <c r="H155" s="11">
        <v>2291.638570465273</v>
      </c>
      <c r="I155" s="6" t="str">
        <f t="shared" si="2"/>
        <v>Outliers</v>
      </c>
    </row>
    <row r="156" spans="1:9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1">
        <v>627.98514840609005</v>
      </c>
      <c r="F156" s="11">
        <v>668.70437153663465</v>
      </c>
      <c r="G156" s="11">
        <v>763.20017607571253</v>
      </c>
      <c r="H156" s="11">
        <v>775.72419870029739</v>
      </c>
      <c r="I156" s="6" t="str">
        <f t="shared" si="2"/>
        <v>Outliers</v>
      </c>
    </row>
    <row r="157" spans="1:9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1">
        <v>320.31734691959167</v>
      </c>
      <c r="F157" s="11">
        <v>272.71541928994526</v>
      </c>
      <c r="G157" s="11">
        <v>296.48157719855277</v>
      </c>
      <c r="H157" s="11">
        <v>281.72003659652336</v>
      </c>
      <c r="I157" s="6" t="str">
        <f t="shared" si="2"/>
        <v>Outliers</v>
      </c>
    </row>
    <row r="158" spans="1:9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1">
        <v>283.4608265491654</v>
      </c>
      <c r="F158" s="11">
        <v>298.76390404377634</v>
      </c>
      <c r="G158" s="11">
        <v>382.58489741056826</v>
      </c>
      <c r="H158" s="11">
        <v>320.48701141835636</v>
      </c>
      <c r="I158" s="6" t="str">
        <f t="shared" si="2"/>
        <v>Outliers</v>
      </c>
    </row>
    <row r="159" spans="1:9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1">
        <v>270134.04950957495</v>
      </c>
      <c r="F159" s="11">
        <v>245283.20338311087</v>
      </c>
      <c r="G159" s="11">
        <v>226949.47313305843</v>
      </c>
      <c r="H159" s="11">
        <v>250693.21055703261</v>
      </c>
      <c r="I159" s="6" t="str">
        <f t="shared" si="2"/>
        <v>Outliers</v>
      </c>
    </row>
    <row r="160" spans="1:9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1">
        <v>5722.3373114163478</v>
      </c>
      <c r="F160" s="11">
        <v>6544.1442649326273</v>
      </c>
      <c r="G160" s="11">
        <v>7294.570376613583</v>
      </c>
      <c r="H160" s="11">
        <v>6977.2547119957726</v>
      </c>
      <c r="I160" s="6" t="str">
        <f t="shared" si="2"/>
        <v>Outliers</v>
      </c>
    </row>
  </sheetData>
  <autoFilter ref="A3:I160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0"/>
  <sheetViews>
    <sheetView workbookViewId="0">
      <selection activeCell="I4" sqref="I4:I160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6384" width="9.140625" style="2"/>
  </cols>
  <sheetData>
    <row r="1" spans="1:15" x14ac:dyDescent="0.2">
      <c r="A1" s="1" t="s">
        <v>177</v>
      </c>
      <c r="O1" s="2" t="s">
        <v>173</v>
      </c>
    </row>
    <row r="3" spans="1:15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 t="s">
        <v>180</v>
      </c>
    </row>
    <row r="4" spans="1:15" x14ac:dyDescent="0.2">
      <c r="A4" s="3"/>
      <c r="B4" s="3"/>
      <c r="C4" s="3"/>
      <c r="D4" s="5" t="s">
        <v>4</v>
      </c>
      <c r="E4" s="11">
        <v>15.475787271546698</v>
      </c>
      <c r="F4" s="11">
        <v>15.374290909827865</v>
      </c>
      <c r="G4" s="11">
        <v>15.51403043894973</v>
      </c>
      <c r="H4" s="11">
        <v>16.80839786242284</v>
      </c>
      <c r="I4" s="10">
        <v>16.991854663969548</v>
      </c>
      <c r="L4" s="6" t="s">
        <v>181</v>
      </c>
      <c r="M4" s="11">
        <v>33.225985812853146</v>
      </c>
    </row>
    <row r="5" spans="1:15" x14ac:dyDescent="0.2">
      <c r="A5" s="3"/>
      <c r="B5" s="3"/>
      <c r="C5" s="3"/>
      <c r="D5" s="5" t="s">
        <v>5</v>
      </c>
      <c r="E5" s="11">
        <v>20.402961296973103</v>
      </c>
      <c r="F5" s="11">
        <v>19.272378948950077</v>
      </c>
      <c r="G5" s="11">
        <v>19.783501982151584</v>
      </c>
      <c r="H5" s="11">
        <v>19.184194934083841</v>
      </c>
      <c r="I5" s="10">
        <v>17.944894431829734</v>
      </c>
    </row>
    <row r="6" spans="1:15" x14ac:dyDescent="0.2">
      <c r="A6" s="3"/>
      <c r="B6" s="3"/>
      <c r="C6" s="3"/>
      <c r="D6" s="5" t="s">
        <v>6</v>
      </c>
      <c r="E6" s="11">
        <v>12.779848245167171</v>
      </c>
      <c r="F6" s="11">
        <v>12.158287906319403</v>
      </c>
      <c r="G6" s="11">
        <v>13.990541280964328</v>
      </c>
      <c r="H6" s="11">
        <v>15.359133083477211</v>
      </c>
      <c r="I6" s="10">
        <v>15.522181207606508</v>
      </c>
    </row>
    <row r="7" spans="1:15" x14ac:dyDescent="0.2">
      <c r="A7" s="3"/>
      <c r="B7" s="3"/>
      <c r="C7" s="3"/>
      <c r="D7" s="5" t="s">
        <v>7</v>
      </c>
      <c r="E7" s="11">
        <v>28.162209256276899</v>
      </c>
      <c r="F7" s="11">
        <v>29.384631331628775</v>
      </c>
      <c r="G7" s="11">
        <v>31.722226559450384</v>
      </c>
      <c r="H7" s="11">
        <v>36.501906490509754</v>
      </c>
      <c r="I7" s="10">
        <v>36.129863154168248</v>
      </c>
    </row>
    <row r="8" spans="1:15" x14ac:dyDescent="0.2">
      <c r="A8" s="3"/>
      <c r="B8" s="3"/>
      <c r="C8" s="3"/>
      <c r="D8" s="5" t="s">
        <v>8</v>
      </c>
      <c r="E8" s="11">
        <v>11.813619576286174</v>
      </c>
      <c r="F8" s="11">
        <v>11.229090851050245</v>
      </c>
      <c r="G8" s="11">
        <v>10.716990504731347</v>
      </c>
      <c r="H8" s="11">
        <v>10.943289498047658</v>
      </c>
      <c r="I8" s="10">
        <v>11.121531910496813</v>
      </c>
    </row>
    <row r="9" spans="1:15" x14ac:dyDescent="0.2">
      <c r="A9" s="3"/>
      <c r="B9" s="3"/>
      <c r="C9" s="3"/>
      <c r="D9" s="5" t="s">
        <v>9</v>
      </c>
      <c r="E9" s="11">
        <v>19.951900105118973</v>
      </c>
      <c r="F9" s="11">
        <v>19.132477915261738</v>
      </c>
      <c r="G9" s="11">
        <v>18.529885441672491</v>
      </c>
      <c r="H9" s="11">
        <v>22.235515569167944</v>
      </c>
      <c r="I9" s="10">
        <v>19.651953630531153</v>
      </c>
    </row>
    <row r="10" spans="1:15" x14ac:dyDescent="0.2">
      <c r="A10" s="3"/>
      <c r="B10" s="3"/>
      <c r="C10" s="3"/>
      <c r="D10" s="5" t="s">
        <v>10</v>
      </c>
      <c r="E10" s="11">
        <v>10.333564287835296</v>
      </c>
      <c r="F10" s="11">
        <v>9.9077624624313394</v>
      </c>
      <c r="G10" s="11">
        <v>7.9893347039737872</v>
      </c>
      <c r="H10" s="11">
        <v>9.1921249151391713</v>
      </c>
      <c r="I10" s="10">
        <v>9.8288770053475929</v>
      </c>
    </row>
    <row r="11" spans="1:15" x14ac:dyDescent="0.2">
      <c r="A11" s="3"/>
      <c r="B11" s="3"/>
      <c r="C11" s="3"/>
      <c r="D11" s="5" t="s">
        <v>11</v>
      </c>
      <c r="E11" s="11">
        <v>3.5738658812542652</v>
      </c>
      <c r="F11" s="11">
        <v>2.8749614501593395</v>
      </c>
      <c r="G11" s="11">
        <v>2.6811297584936553</v>
      </c>
      <c r="H11" s="11">
        <v>3.3712185951119467</v>
      </c>
      <c r="I11" s="10">
        <v>2.753558258951649</v>
      </c>
    </row>
    <row r="12" spans="1:15" x14ac:dyDescent="0.2">
      <c r="A12" s="3"/>
      <c r="B12" s="3"/>
      <c r="C12" s="3"/>
      <c r="D12" s="5" t="s">
        <v>12</v>
      </c>
      <c r="E12" s="11">
        <v>6.8686803632382301</v>
      </c>
      <c r="F12" s="11">
        <v>7.8125483641316125</v>
      </c>
      <c r="G12" s="11">
        <v>10.777584576431469</v>
      </c>
      <c r="H12" s="11">
        <v>12.915778431969683</v>
      </c>
      <c r="I12" s="10">
        <v>12.208757917928944</v>
      </c>
    </row>
    <row r="13" spans="1:15" x14ac:dyDescent="0.2">
      <c r="A13" s="3"/>
      <c r="B13" s="3"/>
      <c r="C13" s="3"/>
      <c r="D13" s="5" t="s">
        <v>13</v>
      </c>
      <c r="E13" s="11">
        <v>21.43947655398037</v>
      </c>
      <c r="F13" s="11">
        <v>19.926466689056618</v>
      </c>
      <c r="G13" s="11">
        <v>19.904477817818165</v>
      </c>
      <c r="H13" s="11">
        <v>22.128323721425989</v>
      </c>
      <c r="I13" s="10">
        <v>20.959695937920657</v>
      </c>
    </row>
    <row r="14" spans="1:15" x14ac:dyDescent="0.2">
      <c r="A14" s="3"/>
      <c r="B14" s="3"/>
      <c r="C14" s="3"/>
      <c r="D14" s="5" t="s">
        <v>14</v>
      </c>
      <c r="E14" s="11">
        <v>18.565115674551599</v>
      </c>
      <c r="F14" s="11">
        <v>15.488076147121205</v>
      </c>
      <c r="G14" s="11">
        <v>14.565228439294609</v>
      </c>
      <c r="H14" s="11">
        <v>14.483051246994483</v>
      </c>
      <c r="I14" s="10">
        <v>15.782577454668415</v>
      </c>
    </row>
    <row r="15" spans="1:15" x14ac:dyDescent="0.2">
      <c r="A15" s="3"/>
      <c r="B15" s="3"/>
      <c r="C15" s="3"/>
      <c r="D15" s="5" t="s">
        <v>15</v>
      </c>
      <c r="E15" s="11">
        <v>19.400863718362217</v>
      </c>
      <c r="F15" s="11">
        <v>21.674105085772215</v>
      </c>
      <c r="G15" s="11">
        <v>22.61271740334552</v>
      </c>
      <c r="H15" s="11">
        <v>22.546755483173367</v>
      </c>
      <c r="I15" s="10">
        <v>23.643443869790083</v>
      </c>
      <c r="L15" s="8" t="s">
        <v>182</v>
      </c>
    </row>
    <row r="16" spans="1:15" x14ac:dyDescent="0.2">
      <c r="A16" s="3"/>
      <c r="B16" s="3"/>
      <c r="C16" s="3"/>
      <c r="D16" s="5" t="s">
        <v>16</v>
      </c>
      <c r="E16" s="11">
        <v>17.707100118388635</v>
      </c>
      <c r="F16" s="11">
        <v>23.505303760848602</v>
      </c>
      <c r="G16" s="11">
        <v>14.436136644258472</v>
      </c>
      <c r="H16" s="11">
        <v>6.6619743093436563</v>
      </c>
      <c r="I16" s="10">
        <v>7.2876712328767121</v>
      </c>
    </row>
    <row r="17" spans="1:13" x14ac:dyDescent="0.2">
      <c r="A17" s="6">
        <v>1500107</v>
      </c>
      <c r="B17" s="6">
        <v>150010</v>
      </c>
      <c r="C17" s="2" t="s">
        <v>17</v>
      </c>
      <c r="D17" s="7" t="s">
        <v>18</v>
      </c>
      <c r="E17" s="9">
        <v>4.1460664411484087</v>
      </c>
      <c r="F17" s="9">
        <v>3.8772982756978185</v>
      </c>
      <c r="G17" s="9">
        <v>4.0319279574293905</v>
      </c>
      <c r="H17" s="9">
        <v>3.3969622331691296</v>
      </c>
      <c r="I17" s="10">
        <v>3.0140821872683849</v>
      </c>
      <c r="J17" s="6" t="str">
        <f>IF(AND(I17&lt;$M$21,I17&gt;$M$22),"Normal","Outliers")</f>
        <v>Normal</v>
      </c>
      <c r="L17" s="2" t="s">
        <v>183</v>
      </c>
      <c r="M17" s="11">
        <f>AVERAGE(I17:I160)</f>
        <v>11.873706612112709</v>
      </c>
    </row>
    <row r="18" spans="1:13" x14ac:dyDescent="0.2">
      <c r="A18" s="6">
        <v>1500131</v>
      </c>
      <c r="B18" s="6">
        <v>150013</v>
      </c>
      <c r="C18" s="2" t="s">
        <v>19</v>
      </c>
      <c r="D18" s="7" t="s">
        <v>20</v>
      </c>
      <c r="E18" s="11">
        <v>19.008264462809919</v>
      </c>
      <c r="F18" s="11">
        <v>21.515561569688767</v>
      </c>
      <c r="G18" s="11">
        <v>23.097826086956523</v>
      </c>
      <c r="H18" s="11">
        <v>29.441624365482234</v>
      </c>
      <c r="I18" s="10">
        <v>28.951486697965574</v>
      </c>
      <c r="J18" s="6" t="str">
        <f t="shared" ref="J18:J81" si="0">IF(AND(I18&lt;$M$21,I18&gt;$M$22),"Normal","Outliers")</f>
        <v>Normal</v>
      </c>
      <c r="L18" s="2" t="s">
        <v>184</v>
      </c>
      <c r="M18" s="11">
        <f>_xlfn.QUARTILE.EXC(I17:I160,1)</f>
        <v>1.2495452502728499</v>
      </c>
    </row>
    <row r="19" spans="1:13" x14ac:dyDescent="0.2">
      <c r="A19" s="6">
        <v>1500206</v>
      </c>
      <c r="B19" s="6">
        <v>150020</v>
      </c>
      <c r="C19" s="2" t="s">
        <v>17</v>
      </c>
      <c r="D19" s="7" t="s">
        <v>21</v>
      </c>
      <c r="E19" s="11">
        <v>2.6875438186492171</v>
      </c>
      <c r="F19" s="11">
        <v>3.5738520696674962</v>
      </c>
      <c r="G19" s="11">
        <v>6.2515027650877615</v>
      </c>
      <c r="H19" s="11">
        <v>7.1917808219178081</v>
      </c>
      <c r="I19" s="10">
        <v>11.888412017167383</v>
      </c>
      <c r="J19" s="6" t="str">
        <f t="shared" si="0"/>
        <v>Normal</v>
      </c>
      <c r="L19" s="2" t="s">
        <v>185</v>
      </c>
      <c r="M19" s="11">
        <f>_xlfn.QUARTILE.EXC(I17:I160,3)</f>
        <v>17.108125059856654</v>
      </c>
    </row>
    <row r="20" spans="1:13" x14ac:dyDescent="0.2">
      <c r="A20" s="6">
        <v>1500305</v>
      </c>
      <c r="B20" s="6">
        <v>150030</v>
      </c>
      <c r="C20" s="2" t="s">
        <v>22</v>
      </c>
      <c r="D20" s="7" t="s">
        <v>23</v>
      </c>
      <c r="E20" s="11">
        <v>15.572768039135751</v>
      </c>
      <c r="F20" s="11">
        <v>9.855670103092784</v>
      </c>
      <c r="G20" s="11">
        <v>11.138112596192791</v>
      </c>
      <c r="H20" s="11">
        <v>15.304347826086955</v>
      </c>
      <c r="I20" s="10">
        <v>14.423565261554089</v>
      </c>
      <c r="J20" s="6" t="str">
        <f t="shared" si="0"/>
        <v>Normal</v>
      </c>
      <c r="L20" s="2" t="s">
        <v>186</v>
      </c>
      <c r="M20" s="11">
        <f>M19-M18</f>
        <v>15.858579809583805</v>
      </c>
    </row>
    <row r="21" spans="1:13" x14ac:dyDescent="0.2">
      <c r="A21" s="6">
        <v>1500347</v>
      </c>
      <c r="B21" s="6">
        <v>150034</v>
      </c>
      <c r="C21" s="2" t="s">
        <v>24</v>
      </c>
      <c r="D21" s="7" t="s">
        <v>25</v>
      </c>
      <c r="E21" s="11">
        <v>37.451171875</v>
      </c>
      <c r="F21" s="11">
        <v>30.863477246207697</v>
      </c>
      <c r="G21" s="11">
        <v>31.193959414818313</v>
      </c>
      <c r="H21" s="11">
        <v>36.988457502623298</v>
      </c>
      <c r="I21" s="10">
        <v>40.7471017604122</v>
      </c>
      <c r="J21" s="6" t="str">
        <f t="shared" si="0"/>
        <v>Outliers</v>
      </c>
      <c r="L21" s="2" t="s">
        <v>187</v>
      </c>
      <c r="M21" s="11">
        <f>M17+1.5*M20</f>
        <v>35.661576326488415</v>
      </c>
    </row>
    <row r="22" spans="1:13" x14ac:dyDescent="0.2">
      <c r="A22" s="6">
        <v>1500404</v>
      </c>
      <c r="B22" s="6">
        <v>150040</v>
      </c>
      <c r="C22" s="2" t="s">
        <v>26</v>
      </c>
      <c r="D22" s="7" t="s">
        <v>27</v>
      </c>
      <c r="E22" s="11">
        <v>1.4809828340626052</v>
      </c>
      <c r="F22" s="11">
        <v>1.2437810945273633</v>
      </c>
      <c r="G22" s="11">
        <v>2.1800281293952182</v>
      </c>
      <c r="H22" s="11">
        <v>2.3690773067331672</v>
      </c>
      <c r="I22" s="10">
        <v>2.9958285930982176</v>
      </c>
      <c r="J22" s="6" t="str">
        <f t="shared" si="0"/>
        <v>Normal</v>
      </c>
      <c r="L22" s="2" t="s">
        <v>188</v>
      </c>
      <c r="M22" s="11">
        <f>M17-1.5*M20</f>
        <v>-11.914163102263</v>
      </c>
    </row>
    <row r="23" spans="1:13" x14ac:dyDescent="0.2">
      <c r="A23" s="6">
        <v>1500503</v>
      </c>
      <c r="B23" s="6">
        <v>150050</v>
      </c>
      <c r="C23" s="2" t="s">
        <v>26</v>
      </c>
      <c r="D23" s="7" t="s">
        <v>28</v>
      </c>
      <c r="E23" s="11">
        <v>32.167832167832167</v>
      </c>
      <c r="F23" s="11">
        <v>33.273748723186927</v>
      </c>
      <c r="G23" s="11">
        <v>32.824427480916029</v>
      </c>
      <c r="H23" s="11">
        <v>35.023683477291726</v>
      </c>
      <c r="I23" s="10">
        <v>25.358166189111746</v>
      </c>
      <c r="J23" s="6" t="str">
        <f t="shared" si="0"/>
        <v>Normal</v>
      </c>
    </row>
    <row r="24" spans="1:13" x14ac:dyDescent="0.2">
      <c r="A24" s="6">
        <v>1500602</v>
      </c>
      <c r="B24" s="6">
        <v>150060</v>
      </c>
      <c r="C24" s="2" t="s">
        <v>29</v>
      </c>
      <c r="D24" s="7" t="s">
        <v>30</v>
      </c>
      <c r="E24" s="11">
        <v>25.588556033100261</v>
      </c>
      <c r="F24" s="11">
        <v>31.39740386373332</v>
      </c>
      <c r="G24" s="11">
        <v>23.492994460736398</v>
      </c>
      <c r="H24" s="11">
        <v>9.6858071505958829</v>
      </c>
      <c r="I24" s="10">
        <v>10.656761554138452</v>
      </c>
      <c r="J24" s="6" t="str">
        <f t="shared" si="0"/>
        <v>Normal</v>
      </c>
    </row>
    <row r="25" spans="1:13" x14ac:dyDescent="0.2">
      <c r="A25" s="6">
        <v>1500701</v>
      </c>
      <c r="B25" s="6">
        <v>150070</v>
      </c>
      <c r="C25" s="2" t="s">
        <v>22</v>
      </c>
      <c r="D25" s="7" t="s">
        <v>31</v>
      </c>
      <c r="E25" s="11">
        <v>6.7865903515944401</v>
      </c>
      <c r="F25" s="11">
        <v>3.1758326878388843</v>
      </c>
      <c r="G25" s="11">
        <v>2.9790660225442833</v>
      </c>
      <c r="H25" s="11">
        <v>3.6444444444444448</v>
      </c>
      <c r="I25" s="10">
        <v>2.8332260141661303</v>
      </c>
      <c r="J25" s="6" t="str">
        <f t="shared" si="0"/>
        <v>Normal</v>
      </c>
    </row>
    <row r="26" spans="1:13" x14ac:dyDescent="0.2">
      <c r="A26" s="6">
        <v>1500800</v>
      </c>
      <c r="B26" s="6">
        <v>150080</v>
      </c>
      <c r="C26" s="2" t="s">
        <v>32</v>
      </c>
      <c r="D26" s="7" t="s">
        <v>33</v>
      </c>
      <c r="E26" s="11">
        <v>21.215490087085417</v>
      </c>
      <c r="F26" s="11">
        <v>18.533374157991428</v>
      </c>
      <c r="G26" s="11">
        <v>18.412040374909878</v>
      </c>
      <c r="H26" s="11">
        <v>16.739910378513898</v>
      </c>
      <c r="I26" s="10">
        <v>17.558672210867574</v>
      </c>
      <c r="J26" s="6" t="str">
        <f t="shared" si="0"/>
        <v>Normal</v>
      </c>
      <c r="M26" s="13"/>
    </row>
    <row r="27" spans="1:13" x14ac:dyDescent="0.2">
      <c r="A27" s="6">
        <v>1500859</v>
      </c>
      <c r="B27" s="6">
        <v>150085</v>
      </c>
      <c r="C27" s="2" t="s">
        <v>29</v>
      </c>
      <c r="D27" s="7" t="s">
        <v>34</v>
      </c>
      <c r="E27" s="11">
        <v>13.518197573656845</v>
      </c>
      <c r="F27" s="11">
        <v>9.3333333333333339</v>
      </c>
      <c r="G27" s="11">
        <v>4.2904290429042904</v>
      </c>
      <c r="H27" s="11">
        <v>2.9370629370629371</v>
      </c>
      <c r="I27" s="10">
        <v>3.9926289926289922</v>
      </c>
      <c r="J27" s="6" t="str">
        <f t="shared" si="0"/>
        <v>Normal</v>
      </c>
    </row>
    <row r="28" spans="1:13" x14ac:dyDescent="0.2">
      <c r="A28" s="6">
        <v>1500909</v>
      </c>
      <c r="B28" s="6">
        <v>150090</v>
      </c>
      <c r="C28" s="2" t="s">
        <v>35</v>
      </c>
      <c r="D28" s="7" t="s">
        <v>36</v>
      </c>
      <c r="E28" s="11">
        <v>1.7516743946419371</v>
      </c>
      <c r="F28" s="11">
        <v>1.1746280344557558</v>
      </c>
      <c r="G28" s="11">
        <v>0.90408805031446537</v>
      </c>
      <c r="H28" s="11">
        <v>1.6415868673050615</v>
      </c>
      <c r="I28" s="10">
        <v>0.81821415866239777</v>
      </c>
      <c r="J28" s="6" t="str">
        <f t="shared" si="0"/>
        <v>Normal</v>
      </c>
    </row>
    <row r="29" spans="1:13" x14ac:dyDescent="0.2">
      <c r="A29" s="6">
        <v>1500958</v>
      </c>
      <c r="B29" s="6">
        <v>150095</v>
      </c>
      <c r="C29" s="2" t="s">
        <v>19</v>
      </c>
      <c r="D29" s="7" t="s">
        <v>37</v>
      </c>
      <c r="E29" s="11">
        <v>4.5810729355033146</v>
      </c>
      <c r="F29" s="11">
        <v>3.4825870646766171</v>
      </c>
      <c r="G29" s="11">
        <v>2.9748283752860414</v>
      </c>
      <c r="H29" s="11">
        <v>2.8478437754271764</v>
      </c>
      <c r="I29" s="10">
        <v>0.89820359281437123</v>
      </c>
      <c r="J29" s="6" t="str">
        <f t="shared" si="0"/>
        <v>Normal</v>
      </c>
    </row>
    <row r="30" spans="1:13" x14ac:dyDescent="0.2">
      <c r="A30" s="6">
        <v>1501006</v>
      </c>
      <c r="B30" s="6">
        <v>150100</v>
      </c>
      <c r="C30" s="2" t="s">
        <v>38</v>
      </c>
      <c r="D30" s="7" t="s">
        <v>39</v>
      </c>
      <c r="E30" s="11">
        <v>2.6086956521739131</v>
      </c>
      <c r="F30" s="11">
        <v>0</v>
      </c>
      <c r="G30" s="11">
        <v>3.2697547683923704</v>
      </c>
      <c r="H30" s="11">
        <v>1.8376722817764166</v>
      </c>
      <c r="I30" s="10">
        <v>11.305518169582772</v>
      </c>
      <c r="J30" s="6" t="str">
        <f t="shared" si="0"/>
        <v>Normal</v>
      </c>
    </row>
    <row r="31" spans="1:13" x14ac:dyDescent="0.2">
      <c r="A31" s="6">
        <v>1501105</v>
      </c>
      <c r="B31" s="6">
        <v>150110</v>
      </c>
      <c r="C31" s="2" t="s">
        <v>22</v>
      </c>
      <c r="D31" s="7" t="s">
        <v>40</v>
      </c>
      <c r="E31" s="11">
        <v>0</v>
      </c>
      <c r="F31" s="11">
        <v>0</v>
      </c>
      <c r="G31" s="11">
        <v>0</v>
      </c>
      <c r="H31" s="11">
        <v>0.26420079260237783</v>
      </c>
      <c r="I31" s="10">
        <v>0</v>
      </c>
      <c r="J31" s="6" t="str">
        <f t="shared" si="0"/>
        <v>Normal</v>
      </c>
    </row>
    <row r="32" spans="1:13" x14ac:dyDescent="0.2">
      <c r="A32" s="6">
        <v>1501204</v>
      </c>
      <c r="B32" s="6">
        <v>150120</v>
      </c>
      <c r="C32" s="2" t="s">
        <v>17</v>
      </c>
      <c r="D32" s="7" t="s">
        <v>41</v>
      </c>
      <c r="E32" s="11">
        <v>0.53533190578158452</v>
      </c>
      <c r="F32" s="11">
        <v>5.9347181008902072E-2</v>
      </c>
      <c r="G32" s="11">
        <v>0</v>
      </c>
      <c r="H32" s="11">
        <v>0</v>
      </c>
      <c r="I32" s="10">
        <v>0.19035532994923859</v>
      </c>
      <c r="J32" s="6" t="str">
        <f t="shared" si="0"/>
        <v>Normal</v>
      </c>
    </row>
    <row r="33" spans="1:10" x14ac:dyDescent="0.2">
      <c r="A33" s="6">
        <v>1501253</v>
      </c>
      <c r="B33" s="6">
        <v>150125</v>
      </c>
      <c r="C33" s="2" t="s">
        <v>24</v>
      </c>
      <c r="D33" s="7" t="s">
        <v>42</v>
      </c>
      <c r="E33" s="11">
        <v>0.53191489361702127</v>
      </c>
      <c r="F33" s="11">
        <v>0.54844606946983543</v>
      </c>
      <c r="G33" s="11">
        <v>0.35587188612099641</v>
      </c>
      <c r="H33" s="11">
        <v>0.41928721174004197</v>
      </c>
      <c r="I33" s="10">
        <v>0.56285178236397748</v>
      </c>
      <c r="J33" s="6" t="str">
        <f t="shared" si="0"/>
        <v>Normal</v>
      </c>
    </row>
    <row r="34" spans="1:10" x14ac:dyDescent="0.2">
      <c r="A34" s="6">
        <v>1501303</v>
      </c>
      <c r="B34" s="6">
        <v>150130</v>
      </c>
      <c r="C34" s="2" t="s">
        <v>17</v>
      </c>
      <c r="D34" s="7" t="s">
        <v>43</v>
      </c>
      <c r="E34" s="11">
        <v>41.62194910853384</v>
      </c>
      <c r="F34" s="11">
        <v>42.672194341406652</v>
      </c>
      <c r="G34" s="11">
        <v>43.155356268133687</v>
      </c>
      <c r="H34" s="11">
        <v>42.687193841847446</v>
      </c>
      <c r="I34" s="10">
        <v>44.821841425268602</v>
      </c>
      <c r="J34" s="6" t="str">
        <f t="shared" si="0"/>
        <v>Outliers</v>
      </c>
    </row>
    <row r="35" spans="1:10" x14ac:dyDescent="0.2">
      <c r="A35" s="6">
        <v>1501402</v>
      </c>
      <c r="B35" s="6">
        <v>150140</v>
      </c>
      <c r="C35" s="2" t="s">
        <v>32</v>
      </c>
      <c r="D35" s="7" t="s">
        <v>44</v>
      </c>
      <c r="E35" s="11">
        <v>9.6875368826009538</v>
      </c>
      <c r="F35" s="11">
        <v>9.2836880645626305</v>
      </c>
      <c r="G35" s="11">
        <v>8.5838381241192945</v>
      </c>
      <c r="H35" s="11">
        <v>8.9442557823402247</v>
      </c>
      <c r="I35" s="10">
        <v>8.9365928868990263</v>
      </c>
      <c r="J35" s="6" t="str">
        <f t="shared" si="0"/>
        <v>Normal</v>
      </c>
    </row>
    <row r="36" spans="1:10" x14ac:dyDescent="0.2">
      <c r="A36" s="6">
        <v>1501451</v>
      </c>
      <c r="B36" s="6">
        <v>150145</v>
      </c>
      <c r="C36" s="2" t="s">
        <v>26</v>
      </c>
      <c r="D36" s="7" t="s">
        <v>45</v>
      </c>
      <c r="E36" s="11">
        <v>0.44510385756676557</v>
      </c>
      <c r="F36" s="11">
        <v>0.60652009097801363</v>
      </c>
      <c r="G36" s="11">
        <v>0.47945205479452058</v>
      </c>
      <c r="H36" s="11">
        <v>0.34106412005457026</v>
      </c>
      <c r="I36" s="10">
        <v>0.9019843656043296</v>
      </c>
      <c r="J36" s="6" t="str">
        <f t="shared" si="0"/>
        <v>Normal</v>
      </c>
    </row>
    <row r="37" spans="1:10" x14ac:dyDescent="0.2">
      <c r="A37" s="6">
        <v>1501501</v>
      </c>
      <c r="B37" s="6">
        <v>150150</v>
      </c>
      <c r="C37" s="2" t="s">
        <v>32</v>
      </c>
      <c r="D37" s="7" t="s">
        <v>46</v>
      </c>
      <c r="E37" s="11">
        <v>38.458392966673486</v>
      </c>
      <c r="F37" s="11">
        <v>36.322645290581164</v>
      </c>
      <c r="G37" s="11">
        <v>35.099939430648092</v>
      </c>
      <c r="H37" s="11">
        <v>39.831682113561307</v>
      </c>
      <c r="I37" s="10">
        <v>35.667128535332957</v>
      </c>
      <c r="J37" s="6" t="str">
        <f t="shared" si="0"/>
        <v>Outliers</v>
      </c>
    </row>
    <row r="38" spans="1:10" x14ac:dyDescent="0.2">
      <c r="A38" s="6">
        <v>1501576</v>
      </c>
      <c r="B38" s="6">
        <v>150157</v>
      </c>
      <c r="C38" s="2" t="s">
        <v>47</v>
      </c>
      <c r="D38" s="7" t="s">
        <v>48</v>
      </c>
      <c r="E38" s="11">
        <v>7.7759197324414719</v>
      </c>
      <c r="F38" s="11">
        <v>16.705882352941178</v>
      </c>
      <c r="G38" s="11">
        <v>5.1217464315701093</v>
      </c>
      <c r="H38" s="11">
        <v>8.0593849416755035</v>
      </c>
      <c r="I38" s="10">
        <v>9.4710947109471082</v>
      </c>
      <c r="J38" s="6" t="str">
        <f t="shared" si="0"/>
        <v>Normal</v>
      </c>
    </row>
    <row r="39" spans="1:10" x14ac:dyDescent="0.2">
      <c r="A39" s="6">
        <v>1501600</v>
      </c>
      <c r="B39" s="6">
        <v>150160</v>
      </c>
      <c r="C39" s="2" t="s">
        <v>35</v>
      </c>
      <c r="D39" s="7" t="s">
        <v>49</v>
      </c>
      <c r="E39" s="11">
        <v>7.5062034739454093</v>
      </c>
      <c r="F39" s="11">
        <v>6.1359026369168364</v>
      </c>
      <c r="G39" s="11">
        <v>58.190327613104522</v>
      </c>
      <c r="H39" s="11">
        <v>65.131253095591873</v>
      </c>
      <c r="I39" s="10">
        <v>78.612461334511707</v>
      </c>
      <c r="J39" s="6" t="str">
        <f t="shared" si="0"/>
        <v>Outliers</v>
      </c>
    </row>
    <row r="40" spans="1:10" x14ac:dyDescent="0.2">
      <c r="A40" s="6">
        <v>1501709</v>
      </c>
      <c r="B40" s="6">
        <v>150170</v>
      </c>
      <c r="C40" s="2" t="s">
        <v>35</v>
      </c>
      <c r="D40" s="7" t="s">
        <v>50</v>
      </c>
      <c r="E40" s="11">
        <v>8.7358252834943304</v>
      </c>
      <c r="F40" s="11">
        <v>12.109320252277506</v>
      </c>
      <c r="G40" s="11">
        <v>11.53792233281929</v>
      </c>
      <c r="H40" s="11">
        <v>12.710726540355067</v>
      </c>
      <c r="I40" s="10">
        <v>11.261378413524058</v>
      </c>
      <c r="J40" s="6" t="str">
        <f t="shared" si="0"/>
        <v>Normal</v>
      </c>
    </row>
    <row r="41" spans="1:10" x14ac:dyDescent="0.2">
      <c r="A41" s="6">
        <v>1501725</v>
      </c>
      <c r="B41" s="6">
        <v>150172</v>
      </c>
      <c r="C41" s="2" t="s">
        <v>29</v>
      </c>
      <c r="D41" s="7" t="s">
        <v>51</v>
      </c>
      <c r="E41" s="11">
        <v>6.2317429406037004</v>
      </c>
      <c r="F41" s="11">
        <v>6.6864784546805351</v>
      </c>
      <c r="G41" s="11">
        <v>6.9387755102040813</v>
      </c>
      <c r="H41" s="11">
        <v>9.6892138939670929</v>
      </c>
      <c r="I41" s="10">
        <v>9.7142857142857135</v>
      </c>
      <c r="J41" s="6" t="str">
        <f t="shared" si="0"/>
        <v>Normal</v>
      </c>
    </row>
    <row r="42" spans="1:10" x14ac:dyDescent="0.2">
      <c r="A42" s="6">
        <v>1501758</v>
      </c>
      <c r="B42" s="6">
        <v>150175</v>
      </c>
      <c r="C42" s="2" t="s">
        <v>47</v>
      </c>
      <c r="D42" s="7" t="s">
        <v>52</v>
      </c>
      <c r="E42" s="11">
        <v>0.60060060060060061</v>
      </c>
      <c r="F42" s="11">
        <v>0.52493438320209973</v>
      </c>
      <c r="G42" s="11">
        <v>0.61538461538461542</v>
      </c>
      <c r="H42" s="11">
        <v>0.64829821717990277</v>
      </c>
      <c r="I42" s="10">
        <v>0.24183796856106407</v>
      </c>
      <c r="J42" s="6" t="str">
        <f t="shared" si="0"/>
        <v>Normal</v>
      </c>
    </row>
    <row r="43" spans="1:10" x14ac:dyDescent="0.2">
      <c r="A43" s="6">
        <v>1501782</v>
      </c>
      <c r="B43" s="6">
        <v>150178</v>
      </c>
      <c r="C43" s="2" t="s">
        <v>53</v>
      </c>
      <c r="D43" s="7" t="s">
        <v>54</v>
      </c>
      <c r="E43" s="11">
        <v>16.152086906803888</v>
      </c>
      <c r="F43" s="11">
        <v>20.610473256790815</v>
      </c>
      <c r="G43" s="11">
        <v>17.974905164867231</v>
      </c>
      <c r="H43" s="11">
        <v>18.009605122732122</v>
      </c>
      <c r="I43" s="10">
        <v>18.720901739769662</v>
      </c>
      <c r="J43" s="6" t="str">
        <f t="shared" si="0"/>
        <v>Normal</v>
      </c>
    </row>
    <row r="44" spans="1:10" x14ac:dyDescent="0.2">
      <c r="A44" s="6">
        <v>1501808</v>
      </c>
      <c r="B44" s="6">
        <v>150180</v>
      </c>
      <c r="C44" s="2" t="s">
        <v>22</v>
      </c>
      <c r="D44" s="7" t="s">
        <v>55</v>
      </c>
      <c r="E44" s="11">
        <v>4.0256175663311984</v>
      </c>
      <c r="F44" s="11">
        <v>3.9298341038890396</v>
      </c>
      <c r="G44" s="11">
        <v>1.8507890961262554</v>
      </c>
      <c r="H44" s="11">
        <v>2.4886430969780764</v>
      </c>
      <c r="I44" s="10">
        <v>2.2690698422915996</v>
      </c>
      <c r="J44" s="6" t="str">
        <f t="shared" si="0"/>
        <v>Normal</v>
      </c>
    </row>
    <row r="45" spans="1:10" x14ac:dyDescent="0.2">
      <c r="A45" s="6">
        <v>1501907</v>
      </c>
      <c r="B45" s="6">
        <v>150190</v>
      </c>
      <c r="C45" s="2" t="s">
        <v>19</v>
      </c>
      <c r="D45" s="7" t="s">
        <v>56</v>
      </c>
      <c r="E45" s="11">
        <v>2.7616279069767442</v>
      </c>
      <c r="F45" s="11">
        <v>1.5444015444015444</v>
      </c>
      <c r="G45" s="11">
        <v>0.53353658536585369</v>
      </c>
      <c r="H45" s="11">
        <v>1.1689691817215728</v>
      </c>
      <c r="I45" s="10">
        <v>3.8936959208899875</v>
      </c>
      <c r="J45" s="6" t="str">
        <f t="shared" si="0"/>
        <v>Normal</v>
      </c>
    </row>
    <row r="46" spans="1:10" x14ac:dyDescent="0.2">
      <c r="A46" s="6">
        <v>1502004</v>
      </c>
      <c r="B46" s="6">
        <v>150200</v>
      </c>
      <c r="C46" s="2" t="s">
        <v>22</v>
      </c>
      <c r="D46" s="7" t="s">
        <v>57</v>
      </c>
      <c r="E46" s="11">
        <v>0.92783505154639179</v>
      </c>
      <c r="F46" s="11">
        <v>3.8224414303329222</v>
      </c>
      <c r="G46" s="11">
        <v>3.4862385321100922</v>
      </c>
      <c r="H46" s="11">
        <v>4.6277665995975852</v>
      </c>
      <c r="I46" s="10">
        <v>5.4158607350096712</v>
      </c>
      <c r="J46" s="6" t="str">
        <f t="shared" si="0"/>
        <v>Normal</v>
      </c>
    </row>
    <row r="47" spans="1:10" x14ac:dyDescent="0.2">
      <c r="A47" s="6">
        <v>1501956</v>
      </c>
      <c r="B47" s="6">
        <v>150195</v>
      </c>
      <c r="C47" s="2" t="s">
        <v>35</v>
      </c>
      <c r="D47" s="7" t="s">
        <v>58</v>
      </c>
      <c r="E47" s="11">
        <v>4.7400611620795106</v>
      </c>
      <c r="F47" s="11">
        <v>6.1197916666666661</v>
      </c>
      <c r="G47" s="11">
        <v>2.4725274725274726</v>
      </c>
      <c r="H47" s="11">
        <v>2.4566473988439306</v>
      </c>
      <c r="I47" s="10">
        <v>0</v>
      </c>
      <c r="J47" s="6" t="str">
        <f t="shared" si="0"/>
        <v>Normal</v>
      </c>
    </row>
    <row r="48" spans="1:10" x14ac:dyDescent="0.2">
      <c r="A48" s="6">
        <v>1502103</v>
      </c>
      <c r="B48" s="6">
        <v>150210</v>
      </c>
      <c r="C48" s="2" t="s">
        <v>17</v>
      </c>
      <c r="D48" s="7" t="s">
        <v>59</v>
      </c>
      <c r="E48" s="11">
        <v>9.5402644230769234</v>
      </c>
      <c r="F48" s="11">
        <v>2.896908884932837</v>
      </c>
      <c r="G48" s="11">
        <v>1.513622603430878</v>
      </c>
      <c r="H48" s="11">
        <v>0.93808630393996251</v>
      </c>
      <c r="I48" s="10">
        <v>1.4457831325301205</v>
      </c>
      <c r="J48" s="6" t="str">
        <f t="shared" si="0"/>
        <v>Normal</v>
      </c>
    </row>
    <row r="49" spans="1:10" x14ac:dyDescent="0.2">
      <c r="A49" s="6">
        <v>1502152</v>
      </c>
      <c r="B49" s="6">
        <v>150215</v>
      </c>
      <c r="C49" s="2" t="s">
        <v>47</v>
      </c>
      <c r="D49" s="7" t="s">
        <v>60</v>
      </c>
      <c r="E49" s="11">
        <v>44.130836190978634</v>
      </c>
      <c r="F49" s="11">
        <v>51.324836491698811</v>
      </c>
      <c r="G49" s="11">
        <v>49.069597069597073</v>
      </c>
      <c r="H49" s="11">
        <v>53.898305084745765</v>
      </c>
      <c r="I49" s="10">
        <v>56.308276989703479</v>
      </c>
      <c r="J49" s="6" t="str">
        <f t="shared" si="0"/>
        <v>Outliers</v>
      </c>
    </row>
    <row r="50" spans="1:10" x14ac:dyDescent="0.2">
      <c r="A50" s="6">
        <v>1502202</v>
      </c>
      <c r="B50" s="6">
        <v>150220</v>
      </c>
      <c r="C50" s="2" t="s">
        <v>35</v>
      </c>
      <c r="D50" s="7" t="s">
        <v>61</v>
      </c>
      <c r="E50" s="11">
        <v>10.046948356807512</v>
      </c>
      <c r="F50" s="11">
        <v>9.909666981259269</v>
      </c>
      <c r="G50" s="11">
        <v>8.8949487079600065</v>
      </c>
      <c r="H50" s="11">
        <v>8.5696670776818742</v>
      </c>
      <c r="I50" s="10">
        <v>8.464419475655431</v>
      </c>
      <c r="J50" s="6" t="str">
        <f t="shared" si="0"/>
        <v>Normal</v>
      </c>
    </row>
    <row r="51" spans="1:10" x14ac:dyDescent="0.2">
      <c r="A51" s="6">
        <v>1502301</v>
      </c>
      <c r="B51" s="6">
        <v>150230</v>
      </c>
      <c r="C51" s="2" t="s">
        <v>19</v>
      </c>
      <c r="D51" s="7" t="s">
        <v>62</v>
      </c>
      <c r="E51" s="11">
        <v>3.0110262934690413</v>
      </c>
      <c r="F51" s="11">
        <v>10.287303058387396</v>
      </c>
      <c r="G51" s="11">
        <v>4.6734571599760333</v>
      </c>
      <c r="H51" s="11">
        <v>6.7796610169491522</v>
      </c>
      <c r="I51" s="10">
        <v>3.9374325782092776</v>
      </c>
      <c r="J51" s="6" t="str">
        <f t="shared" si="0"/>
        <v>Normal</v>
      </c>
    </row>
    <row r="52" spans="1:10" x14ac:dyDescent="0.2">
      <c r="A52" s="6">
        <v>1502400</v>
      </c>
      <c r="B52" s="6">
        <v>150240</v>
      </c>
      <c r="C52" s="2" t="s">
        <v>63</v>
      </c>
      <c r="D52" s="7" t="s">
        <v>64</v>
      </c>
      <c r="E52" s="11">
        <v>25.880205740832917</v>
      </c>
      <c r="F52" s="11">
        <v>26.482807107247858</v>
      </c>
      <c r="G52" s="11">
        <v>25.450195596650609</v>
      </c>
      <c r="H52" s="11">
        <v>28.343686612576064</v>
      </c>
      <c r="I52" s="10">
        <v>25.389345439917243</v>
      </c>
      <c r="J52" s="6" t="str">
        <f t="shared" si="0"/>
        <v>Normal</v>
      </c>
    </row>
    <row r="53" spans="1:10" x14ac:dyDescent="0.2">
      <c r="A53" s="6">
        <v>1502509</v>
      </c>
      <c r="B53" s="6">
        <v>150250</v>
      </c>
      <c r="C53" s="2" t="s">
        <v>22</v>
      </c>
      <c r="D53" s="7" t="s">
        <v>65</v>
      </c>
      <c r="E53" s="11">
        <v>1.6434892541087229</v>
      </c>
      <c r="F53" s="11">
        <v>1.2160898035547241</v>
      </c>
      <c r="G53" s="11">
        <v>0.98253275109170313</v>
      </c>
      <c r="H53" s="11">
        <v>1.1363636363636365</v>
      </c>
      <c r="I53" s="10">
        <v>0.98911968348170121</v>
      </c>
      <c r="J53" s="6" t="str">
        <f t="shared" si="0"/>
        <v>Normal</v>
      </c>
    </row>
    <row r="54" spans="1:10" x14ac:dyDescent="0.2">
      <c r="A54" s="6">
        <v>1502608</v>
      </c>
      <c r="B54" s="6">
        <v>150260</v>
      </c>
      <c r="C54" s="2" t="s">
        <v>63</v>
      </c>
      <c r="D54" s="7" t="s">
        <v>66</v>
      </c>
      <c r="E54" s="11">
        <v>0</v>
      </c>
      <c r="F54" s="11">
        <v>0</v>
      </c>
      <c r="G54" s="11">
        <v>0</v>
      </c>
      <c r="H54" s="11">
        <v>0.16025641025641024</v>
      </c>
      <c r="I54" s="10">
        <v>0.22172949002217296</v>
      </c>
      <c r="J54" s="6" t="str">
        <f t="shared" si="0"/>
        <v>Normal</v>
      </c>
    </row>
    <row r="55" spans="1:10" x14ac:dyDescent="0.2">
      <c r="A55" s="6">
        <v>1502707</v>
      </c>
      <c r="B55" s="6">
        <v>150270</v>
      </c>
      <c r="C55" s="2" t="s">
        <v>24</v>
      </c>
      <c r="D55" s="7" t="s">
        <v>67</v>
      </c>
      <c r="E55" s="11">
        <v>9.5504252733900366</v>
      </c>
      <c r="F55" s="11">
        <v>10.811525244514936</v>
      </c>
      <c r="G55" s="11">
        <v>8.6781300376141868</v>
      </c>
      <c r="H55" s="11">
        <v>8.8915234143449915</v>
      </c>
      <c r="I55" s="10">
        <v>8.8333762554725741</v>
      </c>
      <c r="J55" s="6" t="str">
        <f t="shared" si="0"/>
        <v>Normal</v>
      </c>
    </row>
    <row r="56" spans="1:10" x14ac:dyDescent="0.2">
      <c r="A56" s="6">
        <v>1502756</v>
      </c>
      <c r="B56" s="6">
        <v>150275</v>
      </c>
      <c r="C56" s="2" t="s">
        <v>19</v>
      </c>
      <c r="D56" s="7" t="s">
        <v>68</v>
      </c>
      <c r="E56" s="11">
        <v>6.5209850849809223</v>
      </c>
      <c r="F56" s="11">
        <v>6.1122956645344706</v>
      </c>
      <c r="G56" s="11">
        <v>6.3736263736263732</v>
      </c>
      <c r="H56" s="11">
        <v>9.9009900990099009</v>
      </c>
      <c r="I56" s="10">
        <v>7.0945945945945947</v>
      </c>
      <c r="J56" s="6" t="str">
        <f t="shared" si="0"/>
        <v>Normal</v>
      </c>
    </row>
    <row r="57" spans="1:10" x14ac:dyDescent="0.2">
      <c r="A57" s="6">
        <v>1502764</v>
      </c>
      <c r="B57" s="6">
        <v>150276</v>
      </c>
      <c r="C57" s="2" t="s">
        <v>24</v>
      </c>
      <c r="D57" s="7" t="s">
        <v>69</v>
      </c>
      <c r="E57" s="11">
        <v>0.64308681672025725</v>
      </c>
      <c r="F57" s="11">
        <v>0.61486864169927335</v>
      </c>
      <c r="G57" s="11">
        <v>1.098901098901099</v>
      </c>
      <c r="H57" s="11">
        <v>1.1787819253438114</v>
      </c>
      <c r="I57" s="10">
        <v>1.9002375296912115</v>
      </c>
      <c r="J57" s="6" t="str">
        <f t="shared" si="0"/>
        <v>Normal</v>
      </c>
    </row>
    <row r="58" spans="1:10" x14ac:dyDescent="0.2">
      <c r="A58" s="6">
        <v>1502772</v>
      </c>
      <c r="B58" s="6">
        <v>150277</v>
      </c>
      <c r="C58" s="2" t="s">
        <v>47</v>
      </c>
      <c r="D58" s="7" t="s">
        <v>70</v>
      </c>
      <c r="E58" s="11">
        <v>37.343260188087775</v>
      </c>
      <c r="F58" s="11">
        <v>40.324543610547671</v>
      </c>
      <c r="G58" s="11">
        <v>38.027477919528948</v>
      </c>
      <c r="H58" s="11">
        <v>48.196392785571142</v>
      </c>
      <c r="I58" s="10">
        <v>42.5982800982801</v>
      </c>
      <c r="J58" s="6" t="str">
        <f t="shared" si="0"/>
        <v>Outliers</v>
      </c>
    </row>
    <row r="59" spans="1:10" x14ac:dyDescent="0.2">
      <c r="A59" s="6">
        <v>1502806</v>
      </c>
      <c r="B59" s="6">
        <v>150280</v>
      </c>
      <c r="C59" s="2" t="s">
        <v>22</v>
      </c>
      <c r="D59" s="7" t="s">
        <v>71</v>
      </c>
      <c r="E59" s="11">
        <v>0</v>
      </c>
      <c r="F59" s="11">
        <v>0</v>
      </c>
      <c r="G59" s="11">
        <v>5.443658138268917E-2</v>
      </c>
      <c r="H59" s="11">
        <v>0</v>
      </c>
      <c r="I59" s="10">
        <v>0</v>
      </c>
      <c r="J59" s="6" t="str">
        <f t="shared" si="0"/>
        <v>Normal</v>
      </c>
    </row>
    <row r="60" spans="1:10" x14ac:dyDescent="0.2">
      <c r="A60" s="6">
        <v>1502855</v>
      </c>
      <c r="B60" s="6">
        <v>150285</v>
      </c>
      <c r="C60" s="2" t="s">
        <v>26</v>
      </c>
      <c r="D60" s="7" t="s">
        <v>72</v>
      </c>
      <c r="E60" s="11">
        <v>1.0344827586206897</v>
      </c>
      <c r="F60" s="11">
        <v>1.0550996483001172</v>
      </c>
      <c r="G60" s="11">
        <v>0</v>
      </c>
      <c r="H60" s="11">
        <v>0</v>
      </c>
      <c r="I60" s="10">
        <v>0</v>
      </c>
      <c r="J60" s="6" t="str">
        <f t="shared" si="0"/>
        <v>Normal</v>
      </c>
    </row>
    <row r="61" spans="1:10" x14ac:dyDescent="0.2">
      <c r="A61" s="6">
        <v>1502905</v>
      </c>
      <c r="B61" s="6">
        <v>150290</v>
      </c>
      <c r="C61" s="2" t="s">
        <v>63</v>
      </c>
      <c r="D61" s="7" t="s">
        <v>73</v>
      </c>
      <c r="E61" s="11">
        <v>0.18007202881152462</v>
      </c>
      <c r="F61" s="11">
        <v>0.72951739618406286</v>
      </c>
      <c r="G61" s="11">
        <v>6.4563106796116498</v>
      </c>
      <c r="H61" s="11">
        <v>13.208805870580386</v>
      </c>
      <c r="I61" s="10">
        <v>6.6698656429942424</v>
      </c>
      <c r="J61" s="6" t="str">
        <f t="shared" si="0"/>
        <v>Normal</v>
      </c>
    </row>
    <row r="62" spans="1:10" x14ac:dyDescent="0.2">
      <c r="A62" s="6">
        <v>1502939</v>
      </c>
      <c r="B62" s="6">
        <v>150293</v>
      </c>
      <c r="C62" s="2" t="s">
        <v>19</v>
      </c>
      <c r="D62" s="7" t="s">
        <v>74</v>
      </c>
      <c r="E62" s="11">
        <v>13.077699293642786</v>
      </c>
      <c r="F62" s="11">
        <v>10.24390243902439</v>
      </c>
      <c r="G62" s="11">
        <v>12.197414806110459</v>
      </c>
      <c r="H62" s="11">
        <v>11.640346408558329</v>
      </c>
      <c r="I62" s="10">
        <v>12.03416149068323</v>
      </c>
      <c r="J62" s="6" t="str">
        <f t="shared" si="0"/>
        <v>Normal</v>
      </c>
    </row>
    <row r="63" spans="1:10" x14ac:dyDescent="0.2">
      <c r="A63" s="6">
        <v>1502954</v>
      </c>
      <c r="B63" s="6">
        <v>150295</v>
      </c>
      <c r="C63" s="2" t="s">
        <v>47</v>
      </c>
      <c r="D63" s="7" t="s">
        <v>75</v>
      </c>
      <c r="E63" s="11">
        <v>13.838268792710707</v>
      </c>
      <c r="F63" s="11">
        <v>17.537313432835823</v>
      </c>
      <c r="G63" s="11">
        <v>12.931453573164802</v>
      </c>
      <c r="H63" s="11">
        <v>28.650573802928374</v>
      </c>
      <c r="I63" s="10">
        <v>14.662494412159141</v>
      </c>
      <c r="J63" s="6" t="str">
        <f t="shared" si="0"/>
        <v>Normal</v>
      </c>
    </row>
    <row r="64" spans="1:10" x14ac:dyDescent="0.2">
      <c r="A64" s="6">
        <v>1503002</v>
      </c>
      <c r="B64" s="6">
        <v>150300</v>
      </c>
      <c r="C64" s="2" t="s">
        <v>26</v>
      </c>
      <c r="D64" s="7" t="s">
        <v>76</v>
      </c>
      <c r="E64" s="11">
        <v>0.35026269702276708</v>
      </c>
      <c r="F64" s="11">
        <v>0.17543859649122806</v>
      </c>
      <c r="G64" s="11">
        <v>0.21052631578947367</v>
      </c>
      <c r="H64" s="11">
        <v>0.18761726078799248</v>
      </c>
      <c r="I64" s="10">
        <v>0.16835016835016833</v>
      </c>
      <c r="J64" s="6" t="str">
        <f t="shared" si="0"/>
        <v>Normal</v>
      </c>
    </row>
    <row r="65" spans="1:10" x14ac:dyDescent="0.2">
      <c r="A65" s="6">
        <v>1503044</v>
      </c>
      <c r="B65" s="6">
        <v>150304</v>
      </c>
      <c r="C65" s="2" t="s">
        <v>24</v>
      </c>
      <c r="D65" s="7" t="s">
        <v>77</v>
      </c>
      <c r="E65" s="11">
        <v>3.2227488151658767</v>
      </c>
      <c r="F65" s="11">
        <v>2.2336769759450172</v>
      </c>
      <c r="G65" s="11">
        <v>1.7780938833570414</v>
      </c>
      <c r="H65" s="11">
        <v>4.48943661971831</v>
      </c>
      <c r="I65" s="10">
        <v>5.516759776536313</v>
      </c>
      <c r="J65" s="6" t="str">
        <f t="shared" si="0"/>
        <v>Normal</v>
      </c>
    </row>
    <row r="66" spans="1:10" x14ac:dyDescent="0.2">
      <c r="A66" s="6">
        <v>1503077</v>
      </c>
      <c r="B66" s="6">
        <v>150307</v>
      </c>
      <c r="C66" s="2" t="s">
        <v>19</v>
      </c>
      <c r="D66" s="7" t="s">
        <v>78</v>
      </c>
      <c r="E66" s="11">
        <v>9.238249594813615</v>
      </c>
      <c r="F66" s="11">
        <v>9.8867924528301891</v>
      </c>
      <c r="G66" s="11">
        <v>7.4292452830188678</v>
      </c>
      <c r="H66" s="11">
        <v>8.9689857502095549</v>
      </c>
      <c r="I66" s="10">
        <v>9.3077642656688493</v>
      </c>
      <c r="J66" s="6" t="str">
        <f t="shared" si="0"/>
        <v>Normal</v>
      </c>
    </row>
    <row r="67" spans="1:10" x14ac:dyDescent="0.2">
      <c r="A67" s="6">
        <v>1503093</v>
      </c>
      <c r="B67" s="6">
        <v>150309</v>
      </c>
      <c r="C67" s="2" t="s">
        <v>53</v>
      </c>
      <c r="D67" s="7" t="s">
        <v>79</v>
      </c>
      <c r="E67" s="11">
        <v>13.211249182472203</v>
      </c>
      <c r="F67" s="11">
        <v>8.5952290798939792</v>
      </c>
      <c r="G67" s="11">
        <v>6.0449686693697009</v>
      </c>
      <c r="H67" s="11">
        <v>9.8071808510638299</v>
      </c>
      <c r="I67" s="10">
        <v>8.8343558282208594</v>
      </c>
      <c r="J67" s="6" t="str">
        <f t="shared" si="0"/>
        <v>Normal</v>
      </c>
    </row>
    <row r="68" spans="1:10" x14ac:dyDescent="0.2">
      <c r="A68" s="6">
        <v>1503101</v>
      </c>
      <c r="B68" s="6">
        <v>150310</v>
      </c>
      <c r="C68" s="2" t="s">
        <v>22</v>
      </c>
      <c r="D68" s="7" t="s">
        <v>80</v>
      </c>
      <c r="E68" s="11">
        <v>0.12135922330097086</v>
      </c>
      <c r="F68" s="11">
        <v>5.6785917092561047E-2</v>
      </c>
      <c r="G68" s="11">
        <v>5.4466230936819175E-2</v>
      </c>
      <c r="H68" s="11">
        <v>0</v>
      </c>
      <c r="I68" s="10">
        <v>0</v>
      </c>
      <c r="J68" s="6" t="str">
        <f t="shared" si="0"/>
        <v>Normal</v>
      </c>
    </row>
    <row r="69" spans="1:10" x14ac:dyDescent="0.2">
      <c r="A69" s="6">
        <v>1503200</v>
      </c>
      <c r="B69" s="6">
        <v>150320</v>
      </c>
      <c r="C69" s="2" t="s">
        <v>63</v>
      </c>
      <c r="D69" s="7" t="s">
        <v>81</v>
      </c>
      <c r="E69" s="11">
        <v>7.2103004291845494</v>
      </c>
      <c r="F69" s="11">
        <v>7.2765957446808516</v>
      </c>
      <c r="G69" s="11">
        <v>8.4001688476150278</v>
      </c>
      <c r="H69" s="11">
        <v>9.3735711019661636</v>
      </c>
      <c r="I69" s="10">
        <v>9.465381244522348</v>
      </c>
      <c r="J69" s="6" t="str">
        <f t="shared" si="0"/>
        <v>Normal</v>
      </c>
    </row>
    <row r="70" spans="1:10" x14ac:dyDescent="0.2">
      <c r="A70" s="6">
        <v>1503309</v>
      </c>
      <c r="B70" s="6">
        <v>150330</v>
      </c>
      <c r="C70" s="2" t="s">
        <v>17</v>
      </c>
      <c r="D70" s="7" t="s">
        <v>82</v>
      </c>
      <c r="E70" s="11">
        <v>5.8684831019124966</v>
      </c>
      <c r="F70" s="11">
        <v>5.4589896795219985</v>
      </c>
      <c r="G70" s="11">
        <v>8.9000313381385148</v>
      </c>
      <c r="H70" s="11">
        <v>8.0872913992297821</v>
      </c>
      <c r="I70" s="10">
        <v>29.874213836477985</v>
      </c>
      <c r="J70" s="6" t="str">
        <f t="shared" si="0"/>
        <v>Normal</v>
      </c>
    </row>
    <row r="71" spans="1:10" x14ac:dyDescent="0.2">
      <c r="A71" s="6">
        <v>1503408</v>
      </c>
      <c r="B71" s="6">
        <v>150340</v>
      </c>
      <c r="C71" s="2" t="s">
        <v>63</v>
      </c>
      <c r="D71" s="7" t="s">
        <v>83</v>
      </c>
      <c r="E71" s="11">
        <v>30.182599355531686</v>
      </c>
      <c r="F71" s="11">
        <v>29.273504273504276</v>
      </c>
      <c r="G71" s="11">
        <v>29.633300297324084</v>
      </c>
      <c r="H71" s="11">
        <v>32.534930139720558</v>
      </c>
      <c r="I71" s="10">
        <v>29.756097560975608</v>
      </c>
      <c r="J71" s="6" t="str">
        <f t="shared" si="0"/>
        <v>Normal</v>
      </c>
    </row>
    <row r="72" spans="1:10" x14ac:dyDescent="0.2">
      <c r="A72" s="6">
        <v>1503457</v>
      </c>
      <c r="B72" s="6">
        <v>150345</v>
      </c>
      <c r="C72" s="2" t="s">
        <v>19</v>
      </c>
      <c r="D72" s="7" t="s">
        <v>84</v>
      </c>
      <c r="E72" s="11">
        <v>13.356766256590511</v>
      </c>
      <c r="F72" s="11">
        <v>13.093812375249501</v>
      </c>
      <c r="G72" s="11">
        <v>9.036742800397219</v>
      </c>
      <c r="H72" s="11">
        <v>11.355311355311356</v>
      </c>
      <c r="I72" s="10">
        <v>13.941299790356393</v>
      </c>
      <c r="J72" s="6" t="str">
        <f t="shared" si="0"/>
        <v>Normal</v>
      </c>
    </row>
    <row r="73" spans="1:10" x14ac:dyDescent="0.2">
      <c r="A73" s="6">
        <v>1503507</v>
      </c>
      <c r="B73" s="6">
        <v>150350</v>
      </c>
      <c r="C73" s="2" t="s">
        <v>19</v>
      </c>
      <c r="D73" s="7" t="s">
        <v>85</v>
      </c>
      <c r="E73" s="11">
        <v>10.54481546572935</v>
      </c>
      <c r="F73" s="11">
        <v>7.5226244343891402</v>
      </c>
      <c r="G73" s="11">
        <v>7.2759022118742731</v>
      </c>
      <c r="H73" s="11">
        <v>7.8668683812405451</v>
      </c>
      <c r="I73" s="10">
        <v>10.218978102189782</v>
      </c>
      <c r="J73" s="6" t="str">
        <f t="shared" si="0"/>
        <v>Normal</v>
      </c>
    </row>
    <row r="74" spans="1:10" x14ac:dyDescent="0.2">
      <c r="A74" s="6">
        <v>1503606</v>
      </c>
      <c r="B74" s="6">
        <v>150360</v>
      </c>
      <c r="C74" s="2" t="s">
        <v>38</v>
      </c>
      <c r="D74" s="7" t="s">
        <v>86</v>
      </c>
      <c r="E74" s="11">
        <v>18.412613575628008</v>
      </c>
      <c r="F74" s="11">
        <v>16.414940761508547</v>
      </c>
      <c r="G74" s="11">
        <v>16.051966169674774</v>
      </c>
      <c r="H74" s="11">
        <v>16.66924744502942</v>
      </c>
      <c r="I74" s="10">
        <v>18.918209268740974</v>
      </c>
      <c r="J74" s="6" t="str">
        <f t="shared" si="0"/>
        <v>Normal</v>
      </c>
    </row>
    <row r="75" spans="1:10" x14ac:dyDescent="0.2">
      <c r="A75" s="6">
        <v>1503705</v>
      </c>
      <c r="B75" s="6">
        <v>150370</v>
      </c>
      <c r="C75" s="2" t="s">
        <v>53</v>
      </c>
      <c r="D75" s="7" t="s">
        <v>87</v>
      </c>
      <c r="E75" s="11">
        <v>12.861736334405144</v>
      </c>
      <c r="F75" s="11">
        <v>10.633567988143756</v>
      </c>
      <c r="G75" s="11">
        <v>13.299145299145298</v>
      </c>
      <c r="H75" s="11">
        <v>10.16260162601626</v>
      </c>
      <c r="I75" s="10">
        <v>8.3623693379790947</v>
      </c>
      <c r="J75" s="6" t="str">
        <f t="shared" si="0"/>
        <v>Normal</v>
      </c>
    </row>
    <row r="76" spans="1:10" x14ac:dyDescent="0.2">
      <c r="A76" s="6">
        <v>1503754</v>
      </c>
      <c r="B76" s="6">
        <v>150375</v>
      </c>
      <c r="C76" s="2" t="s">
        <v>38</v>
      </c>
      <c r="D76" s="7" t="s">
        <v>88</v>
      </c>
      <c r="E76" s="11">
        <v>50.44444444444445</v>
      </c>
      <c r="F76" s="11">
        <v>12.834224598930483</v>
      </c>
      <c r="G76" s="11">
        <v>14.398943196829592</v>
      </c>
      <c r="H76" s="11">
        <v>11.503067484662576</v>
      </c>
      <c r="I76" s="10">
        <v>9.0794451450189158</v>
      </c>
      <c r="J76" s="6" t="str">
        <f t="shared" si="0"/>
        <v>Normal</v>
      </c>
    </row>
    <row r="77" spans="1:10" x14ac:dyDescent="0.2">
      <c r="A77" s="6">
        <v>1503804</v>
      </c>
      <c r="B77" s="6">
        <v>150380</v>
      </c>
      <c r="C77" s="2" t="s">
        <v>53</v>
      </c>
      <c r="D77" s="7" t="s">
        <v>89</v>
      </c>
      <c r="E77" s="11">
        <v>16.642918210316328</v>
      </c>
      <c r="F77" s="11">
        <v>11.857810067462376</v>
      </c>
      <c r="G77" s="11">
        <v>9.7520661157024797</v>
      </c>
      <c r="H77" s="11">
        <v>12.388181078883166</v>
      </c>
      <c r="I77" s="10">
        <v>16.861335729260258</v>
      </c>
      <c r="J77" s="6" t="str">
        <f t="shared" si="0"/>
        <v>Normal</v>
      </c>
    </row>
    <row r="78" spans="1:10" x14ac:dyDescent="0.2">
      <c r="A78" s="6">
        <v>1503903</v>
      </c>
      <c r="B78" s="6">
        <v>150390</v>
      </c>
      <c r="C78" s="2" t="s">
        <v>26</v>
      </c>
      <c r="D78" s="7" t="s">
        <v>90</v>
      </c>
      <c r="E78" s="11">
        <v>24.630541871921181</v>
      </c>
      <c r="F78" s="11">
        <v>20.476333133612943</v>
      </c>
      <c r="G78" s="11">
        <v>25.885253249663826</v>
      </c>
      <c r="H78" s="11">
        <v>28.395343528874683</v>
      </c>
      <c r="I78" s="10">
        <v>29.502210263309632</v>
      </c>
      <c r="J78" s="6" t="str">
        <f t="shared" si="0"/>
        <v>Normal</v>
      </c>
    </row>
    <row r="79" spans="1:10" x14ac:dyDescent="0.2">
      <c r="A79" s="6">
        <v>1504000</v>
      </c>
      <c r="B79" s="6">
        <v>150400</v>
      </c>
      <c r="C79" s="2" t="s">
        <v>17</v>
      </c>
      <c r="D79" s="7" t="s">
        <v>91</v>
      </c>
      <c r="E79" s="11">
        <v>9.3370681605975725E-2</v>
      </c>
      <c r="F79" s="11">
        <v>0.1951219512195122</v>
      </c>
      <c r="G79" s="11">
        <v>0.17667844522968199</v>
      </c>
      <c r="H79" s="11">
        <v>0.19474196689386564</v>
      </c>
      <c r="I79" s="10">
        <v>6.9156293222683268E-2</v>
      </c>
      <c r="J79" s="6" t="str">
        <f t="shared" si="0"/>
        <v>Normal</v>
      </c>
    </row>
    <row r="80" spans="1:10" x14ac:dyDescent="0.2">
      <c r="A80" s="6">
        <v>1504059</v>
      </c>
      <c r="B80" s="6">
        <v>150405</v>
      </c>
      <c r="C80" s="2" t="s">
        <v>19</v>
      </c>
      <c r="D80" s="7" t="s">
        <v>92</v>
      </c>
      <c r="E80" s="11">
        <v>8.5505735140771648</v>
      </c>
      <c r="F80" s="11">
        <v>6.8412822517591874</v>
      </c>
      <c r="G80" s="11">
        <v>5.8310194367314558</v>
      </c>
      <c r="H80" s="11">
        <v>6.5164135227829494</v>
      </c>
      <c r="I80" s="10">
        <v>5.4806070826306916</v>
      </c>
      <c r="J80" s="6" t="str">
        <f t="shared" si="0"/>
        <v>Normal</v>
      </c>
    </row>
    <row r="81" spans="1:10" x14ac:dyDescent="0.2">
      <c r="A81" s="6">
        <v>1504109</v>
      </c>
      <c r="B81" s="6">
        <v>150410</v>
      </c>
      <c r="C81" s="2" t="s">
        <v>63</v>
      </c>
      <c r="D81" s="7" t="s">
        <v>93</v>
      </c>
      <c r="E81" s="11">
        <v>1.7064846416382253</v>
      </c>
      <c r="F81" s="11">
        <v>3.7478705281090292</v>
      </c>
      <c r="G81" s="11">
        <v>1.2302284710017575</v>
      </c>
      <c r="H81" s="11">
        <v>3.804347826086957</v>
      </c>
      <c r="I81" s="10">
        <v>2.5</v>
      </c>
      <c r="J81" s="6" t="str">
        <f t="shared" si="0"/>
        <v>Normal</v>
      </c>
    </row>
    <row r="82" spans="1:10" x14ac:dyDescent="0.2">
      <c r="A82" s="6">
        <v>1504208</v>
      </c>
      <c r="B82" s="6">
        <v>150420</v>
      </c>
      <c r="C82" s="2" t="s">
        <v>47</v>
      </c>
      <c r="D82" s="7" t="s">
        <v>94</v>
      </c>
      <c r="E82" s="11">
        <v>23.810248825474162</v>
      </c>
      <c r="F82" s="11">
        <v>21.710427927446748</v>
      </c>
      <c r="G82" s="11">
        <v>24.183480327010592</v>
      </c>
      <c r="H82" s="11">
        <v>27.328787429587901</v>
      </c>
      <c r="I82" s="10">
        <v>27.254388834369209</v>
      </c>
      <c r="J82" s="6" t="str">
        <f t="shared" ref="J82:J145" si="1">IF(AND(I82&lt;$M$21,I82&gt;$M$22),"Normal","Outliers")</f>
        <v>Normal</v>
      </c>
    </row>
    <row r="83" spans="1:10" x14ac:dyDescent="0.2">
      <c r="A83" s="6">
        <v>1504307</v>
      </c>
      <c r="B83" s="6">
        <v>150430</v>
      </c>
      <c r="C83" s="2" t="s">
        <v>63</v>
      </c>
      <c r="D83" s="7" t="s">
        <v>95</v>
      </c>
      <c r="E83" s="11">
        <v>0</v>
      </c>
      <c r="F83" s="11">
        <v>0.45158053186151526</v>
      </c>
      <c r="G83" s="11">
        <v>2.0319303338171264</v>
      </c>
      <c r="H83" s="11">
        <v>1.3627514600908501</v>
      </c>
      <c r="I83" s="10">
        <v>0.84602368866328259</v>
      </c>
      <c r="J83" s="6" t="str">
        <f t="shared" si="1"/>
        <v>Normal</v>
      </c>
    </row>
    <row r="84" spans="1:10" x14ac:dyDescent="0.2">
      <c r="A84" s="6">
        <v>1504406</v>
      </c>
      <c r="B84" s="6">
        <v>150440</v>
      </c>
      <c r="C84" s="2" t="s">
        <v>63</v>
      </c>
      <c r="D84" s="7" t="s">
        <v>96</v>
      </c>
      <c r="E84" s="11">
        <v>0.89531680440771355</v>
      </c>
      <c r="F84" s="11">
        <v>2.4041585445094213</v>
      </c>
      <c r="G84" s="11">
        <v>1.0803511141120865</v>
      </c>
      <c r="H84" s="11">
        <v>1.7489711934156378</v>
      </c>
      <c r="I84" s="10">
        <v>1.007705986959099</v>
      </c>
      <c r="J84" s="6" t="str">
        <f t="shared" si="1"/>
        <v>Normal</v>
      </c>
    </row>
    <row r="85" spans="1:10" x14ac:dyDescent="0.2">
      <c r="A85" s="6">
        <v>1504422</v>
      </c>
      <c r="B85" s="6">
        <v>150442</v>
      </c>
      <c r="C85" s="2" t="s">
        <v>32</v>
      </c>
      <c r="D85" s="7" t="s">
        <v>97</v>
      </c>
      <c r="E85" s="11">
        <v>9.4655581947743475</v>
      </c>
      <c r="F85" s="11">
        <v>16.046241093500072</v>
      </c>
      <c r="G85" s="11">
        <v>15.741885123268068</v>
      </c>
      <c r="H85" s="11">
        <v>19.056107291401407</v>
      </c>
      <c r="I85" s="10">
        <v>18.661459529826175</v>
      </c>
      <c r="J85" s="6" t="str">
        <f t="shared" si="1"/>
        <v>Normal</v>
      </c>
    </row>
    <row r="86" spans="1:10" x14ac:dyDescent="0.2">
      <c r="A86" s="6">
        <v>1504455</v>
      </c>
      <c r="B86" s="6">
        <v>150445</v>
      </c>
      <c r="C86" s="2" t="s">
        <v>29</v>
      </c>
      <c r="D86" s="7" t="s">
        <v>98</v>
      </c>
      <c r="E86" s="11">
        <v>1.0610079575596816</v>
      </c>
      <c r="F86" s="11">
        <v>4.1014168530947055</v>
      </c>
      <c r="G86" s="11">
        <v>2.5579536370903275</v>
      </c>
      <c r="H86" s="11">
        <v>2.5236593059936907</v>
      </c>
      <c r="I86" s="10">
        <v>4.9300956585724798</v>
      </c>
      <c r="J86" s="6" t="str">
        <f t="shared" si="1"/>
        <v>Normal</v>
      </c>
    </row>
    <row r="87" spans="1:10" x14ac:dyDescent="0.2">
      <c r="A87" s="6">
        <v>1504505</v>
      </c>
      <c r="B87" s="6">
        <v>150450</v>
      </c>
      <c r="C87" s="2" t="s">
        <v>22</v>
      </c>
      <c r="D87" s="7" t="s">
        <v>99</v>
      </c>
      <c r="E87" s="11">
        <v>0</v>
      </c>
      <c r="F87" s="11">
        <v>4.2639593908629436</v>
      </c>
      <c r="G87" s="11">
        <v>0.95541401273885351</v>
      </c>
      <c r="H87" s="11">
        <v>0.85015940488841657</v>
      </c>
      <c r="I87" s="10">
        <v>0.63091482649842268</v>
      </c>
      <c r="J87" s="6" t="str">
        <f t="shared" si="1"/>
        <v>Normal</v>
      </c>
    </row>
    <row r="88" spans="1:10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1">
        <v>0.47789725209080047</v>
      </c>
      <c r="F88" s="11">
        <v>1.1394465545306565</v>
      </c>
      <c r="G88" s="11">
        <v>1.7491254372813594</v>
      </c>
      <c r="H88" s="11">
        <v>2.7210884353741496</v>
      </c>
      <c r="I88" s="10">
        <v>5.9294871794871788</v>
      </c>
      <c r="J88" s="6" t="str">
        <f t="shared" si="1"/>
        <v>Normal</v>
      </c>
    </row>
    <row r="89" spans="1:10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1">
        <v>8.746564703070856</v>
      </c>
      <c r="F89" s="11">
        <v>13.044595810307158</v>
      </c>
      <c r="G89" s="11">
        <v>13.446492507624983</v>
      </c>
      <c r="H89" s="11">
        <v>13.642198622943166</v>
      </c>
      <c r="I89" s="10">
        <v>12.446150964600113</v>
      </c>
      <c r="J89" s="6" t="str">
        <f t="shared" si="1"/>
        <v>Normal</v>
      </c>
    </row>
    <row r="90" spans="1:10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1">
        <v>4.7451669595782073</v>
      </c>
      <c r="F90" s="11">
        <v>10.758377425044092</v>
      </c>
      <c r="G90" s="11">
        <v>13.382352941176471</v>
      </c>
      <c r="H90" s="11">
        <v>14.152410575427682</v>
      </c>
      <c r="I90" s="10">
        <v>14.232209737827715</v>
      </c>
      <c r="J90" s="6" t="str">
        <f t="shared" si="1"/>
        <v>Normal</v>
      </c>
    </row>
    <row r="91" spans="1:10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1">
        <v>2.1269633507853403</v>
      </c>
      <c r="F91" s="11">
        <v>2.3787167449139277</v>
      </c>
      <c r="G91" s="11">
        <v>2.5656877897990724</v>
      </c>
      <c r="H91" s="11">
        <v>3.4437520498524101</v>
      </c>
      <c r="I91" s="10">
        <v>4.1163726400495202</v>
      </c>
      <c r="J91" s="6" t="str">
        <f t="shared" si="1"/>
        <v>Normal</v>
      </c>
    </row>
    <row r="92" spans="1:10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1">
        <v>0.60790273556231</v>
      </c>
      <c r="F92" s="11">
        <v>0.29732408325074333</v>
      </c>
      <c r="G92" s="11">
        <v>0.39643211100099107</v>
      </c>
      <c r="H92" s="11">
        <v>0.86206896551724133</v>
      </c>
      <c r="I92" s="10">
        <v>0.62959076600209862</v>
      </c>
      <c r="J92" s="6" t="str">
        <f t="shared" si="1"/>
        <v>Normal</v>
      </c>
    </row>
    <row r="93" spans="1:10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1">
        <v>0</v>
      </c>
      <c r="F93" s="11">
        <v>0.11415525114155251</v>
      </c>
      <c r="G93" s="11">
        <v>0.11273957158962795</v>
      </c>
      <c r="H93" s="11">
        <v>0.12315270935960591</v>
      </c>
      <c r="I93" s="10">
        <v>0.22857142857142859</v>
      </c>
      <c r="J93" s="6" t="str">
        <f t="shared" si="1"/>
        <v>Normal</v>
      </c>
    </row>
    <row r="94" spans="1:10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1">
        <v>16.685205784204669</v>
      </c>
      <c r="F94" s="11">
        <v>14.913957934990441</v>
      </c>
      <c r="G94" s="11">
        <v>12.876052948255115</v>
      </c>
      <c r="H94" s="11">
        <v>16.091954022988507</v>
      </c>
      <c r="I94" s="10">
        <v>17.190388170055453</v>
      </c>
      <c r="J94" s="6" t="str">
        <f t="shared" si="1"/>
        <v>Normal</v>
      </c>
    </row>
    <row r="95" spans="1:10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1">
        <v>0.57339449541284404</v>
      </c>
      <c r="F95" s="11">
        <v>0.67873303167420818</v>
      </c>
      <c r="G95" s="11">
        <v>0.74074074074074081</v>
      </c>
      <c r="H95" s="11">
        <v>0.63091482649842268</v>
      </c>
      <c r="I95" s="10">
        <v>0.38948393378773127</v>
      </c>
      <c r="J95" s="6" t="str">
        <f t="shared" si="1"/>
        <v>Normal</v>
      </c>
    </row>
    <row r="96" spans="1:10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1">
        <v>13.127413127413126</v>
      </c>
      <c r="F96" s="11">
        <v>19.166879631995911</v>
      </c>
      <c r="G96" s="11">
        <v>17.588832487309645</v>
      </c>
      <c r="H96" s="11">
        <v>15.807117070654977</v>
      </c>
      <c r="I96" s="10">
        <v>12.13009864036257</v>
      </c>
      <c r="J96" s="6" t="str">
        <f t="shared" si="1"/>
        <v>Normal</v>
      </c>
    </row>
    <row r="97" spans="1:10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1">
        <v>4.6676096181046676</v>
      </c>
      <c r="F97" s="11">
        <v>4.5305318450426793</v>
      </c>
      <c r="G97" s="11">
        <v>1.8063918480778138</v>
      </c>
      <c r="H97" s="11">
        <v>3.7045946596102963</v>
      </c>
      <c r="I97" s="10">
        <v>2.5774361293239885</v>
      </c>
      <c r="J97" s="6" t="str">
        <f t="shared" si="1"/>
        <v>Normal</v>
      </c>
    </row>
    <row r="98" spans="1:10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1">
        <v>9.8906958144494812</v>
      </c>
      <c r="F98" s="11">
        <v>5.6864064602960971</v>
      </c>
      <c r="G98" s="11">
        <v>8.3621285418106428</v>
      </c>
      <c r="H98" s="11">
        <v>14.5497311827957</v>
      </c>
      <c r="I98" s="10">
        <v>33.235919234856539</v>
      </c>
      <c r="J98" s="6" t="str">
        <f t="shared" si="1"/>
        <v>Normal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1">
        <v>0.5240174672489083</v>
      </c>
      <c r="F99" s="11">
        <v>0.27051397655545539</v>
      </c>
      <c r="G99" s="11">
        <v>0.54545454545454553</v>
      </c>
      <c r="H99" s="11">
        <v>0.28169014084507044</v>
      </c>
      <c r="I99" s="10">
        <v>0.18604651162790697</v>
      </c>
      <c r="J99" s="6" t="str">
        <f t="shared" si="1"/>
        <v>Normal</v>
      </c>
    </row>
    <row r="100" spans="1:10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1">
        <v>34.487553886802949</v>
      </c>
      <c r="F100" s="11">
        <v>34.546321309391388</v>
      </c>
      <c r="G100" s="11">
        <v>44.919614147909968</v>
      </c>
      <c r="H100" s="11">
        <v>46.261908606491197</v>
      </c>
      <c r="I100" s="10">
        <v>58.345611450221</v>
      </c>
      <c r="J100" s="6" t="str">
        <f t="shared" si="1"/>
        <v>Outliers</v>
      </c>
    </row>
    <row r="101" spans="1:10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1">
        <v>9.4230769230769234</v>
      </c>
      <c r="F101" s="11">
        <v>7.6836158192090398</v>
      </c>
      <c r="G101" s="11">
        <v>30.102040816326532</v>
      </c>
      <c r="H101" s="11">
        <v>8.1736909323116222</v>
      </c>
      <c r="I101" s="10">
        <v>7.5256556442417324</v>
      </c>
      <c r="J101" s="6" t="str">
        <f t="shared" si="1"/>
        <v>Normal</v>
      </c>
    </row>
    <row r="102" spans="1:10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1">
        <v>34.115060461707586</v>
      </c>
      <c r="F102" s="11">
        <v>34.391534391534393</v>
      </c>
      <c r="G102" s="11">
        <v>28.739913097454995</v>
      </c>
      <c r="H102" s="11">
        <v>30.267753201396975</v>
      </c>
      <c r="I102" s="10">
        <v>29.529444914060299</v>
      </c>
      <c r="J102" s="6" t="str">
        <f t="shared" si="1"/>
        <v>Normal</v>
      </c>
    </row>
    <row r="103" spans="1:10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1">
        <v>3.5125229077580942</v>
      </c>
      <c r="F103" s="11">
        <v>1.8308631211857016</v>
      </c>
      <c r="G103" s="11">
        <v>2.9527559055118111</v>
      </c>
      <c r="H103" s="11">
        <v>1.688508064516129</v>
      </c>
      <c r="I103" s="10">
        <v>1.8354860639021073</v>
      </c>
      <c r="J103" s="6" t="str">
        <f t="shared" si="1"/>
        <v>Normal</v>
      </c>
    </row>
    <row r="104" spans="1:10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1">
        <v>5.3691275167785237</v>
      </c>
      <c r="F104" s="11">
        <v>3.7694013303769403</v>
      </c>
      <c r="G104" s="11">
        <v>2.6369168356997972</v>
      </c>
      <c r="H104" s="11">
        <v>2.6970954356846475</v>
      </c>
      <c r="I104" s="10">
        <v>2.7196652719665275</v>
      </c>
      <c r="J104" s="6" t="str">
        <f t="shared" si="1"/>
        <v>Normal</v>
      </c>
    </row>
    <row r="105" spans="1:10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1">
        <v>33.284293831168831</v>
      </c>
      <c r="F105" s="11">
        <v>27.455698971778602</v>
      </c>
      <c r="G105" s="11">
        <v>29.071586556616495</v>
      </c>
      <c r="H105" s="11">
        <v>30.353146662300091</v>
      </c>
      <c r="I105" s="10">
        <v>27.726869642329294</v>
      </c>
      <c r="J105" s="6" t="str">
        <f t="shared" si="1"/>
        <v>Normal</v>
      </c>
    </row>
    <row r="106" spans="1:10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1">
        <v>33.116777273256496</v>
      </c>
      <c r="F106" s="11">
        <v>35.89767058715848</v>
      </c>
      <c r="G106" s="11">
        <v>37.851434763259221</v>
      </c>
      <c r="H106" s="11">
        <v>41.59039283805452</v>
      </c>
      <c r="I106" s="10">
        <v>39.661709361053205</v>
      </c>
      <c r="J106" s="6" t="str">
        <f t="shared" si="1"/>
        <v>Outliers</v>
      </c>
    </row>
    <row r="107" spans="1:10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1">
        <v>10.1010101010101</v>
      </c>
      <c r="F107" s="11">
        <v>11.053540587219343</v>
      </c>
      <c r="G107" s="11">
        <v>9.9369085173501581</v>
      </c>
      <c r="H107" s="11">
        <v>13.398692810457517</v>
      </c>
      <c r="I107" s="10">
        <v>9.0216010165184244</v>
      </c>
      <c r="J107" s="6" t="str">
        <f t="shared" si="1"/>
        <v>Normal</v>
      </c>
    </row>
    <row r="108" spans="1:10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1">
        <v>1.0080645161290323</v>
      </c>
      <c r="F108" s="11">
        <v>0.78947368421052633</v>
      </c>
      <c r="G108" s="11">
        <v>1</v>
      </c>
      <c r="H108" s="11">
        <v>0.67567567567567566</v>
      </c>
      <c r="I108" s="10">
        <v>0.91743119266055051</v>
      </c>
      <c r="J108" s="6" t="str">
        <f t="shared" si="1"/>
        <v>Normal</v>
      </c>
    </row>
    <row r="109" spans="1:10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1">
        <v>12.798634812286688</v>
      </c>
      <c r="F109" s="11">
        <v>14.472537053182213</v>
      </c>
      <c r="G109" s="11">
        <v>10</v>
      </c>
      <c r="H109" s="11">
        <v>13.640238704177325</v>
      </c>
      <c r="I109" s="10">
        <v>6.3880126182965302</v>
      </c>
      <c r="J109" s="6" t="str">
        <f t="shared" si="1"/>
        <v>Normal</v>
      </c>
    </row>
    <row r="110" spans="1:10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1">
        <v>4.2145593869731801</v>
      </c>
      <c r="F110" s="11">
        <v>2.8503562945368173</v>
      </c>
      <c r="G110" s="11">
        <v>2.00845665961945</v>
      </c>
      <c r="H110" s="11">
        <v>0.94097519247219841</v>
      </c>
      <c r="I110" s="10">
        <v>0.83798882681564246</v>
      </c>
      <c r="J110" s="6" t="str">
        <f t="shared" si="1"/>
        <v>Normal</v>
      </c>
    </row>
    <row r="111" spans="1:10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1">
        <v>0.18034265103697023</v>
      </c>
      <c r="F111" s="11">
        <v>0.15128593040847202</v>
      </c>
      <c r="G111" s="11">
        <v>0.24875621890547264</v>
      </c>
      <c r="H111" s="11">
        <v>0.40816326530612246</v>
      </c>
      <c r="I111" s="10">
        <v>0.16393442622950818</v>
      </c>
      <c r="J111" s="6" t="str">
        <f t="shared" si="1"/>
        <v>Normal</v>
      </c>
    </row>
    <row r="112" spans="1:10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1">
        <v>3.0912289519979894</v>
      </c>
      <c r="F112" s="11">
        <v>2.6424870466321244</v>
      </c>
      <c r="G112" s="11">
        <v>4.6095056126104605</v>
      </c>
      <c r="H112" s="11">
        <v>7.1904594878989831</v>
      </c>
      <c r="I112" s="10">
        <v>4.5912322274881516</v>
      </c>
      <c r="J112" s="6" t="str">
        <f t="shared" si="1"/>
        <v>Normal</v>
      </c>
    </row>
    <row r="113" spans="1:10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1">
        <v>0.98952270081490101</v>
      </c>
      <c r="F113" s="11">
        <v>0.43394406943105107</v>
      </c>
      <c r="G113" s="11">
        <v>0.11813349084465447</v>
      </c>
      <c r="H113" s="11">
        <v>0.95398428731762064</v>
      </c>
      <c r="I113" s="10">
        <v>0.68081698037645177</v>
      </c>
      <c r="J113" s="6" t="str">
        <f t="shared" si="1"/>
        <v>Normal</v>
      </c>
    </row>
    <row r="114" spans="1:10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1">
        <v>1.4054054054054055</v>
      </c>
      <c r="F114" s="11">
        <v>2.6972353337828725</v>
      </c>
      <c r="G114" s="11">
        <v>0.79365079365079361</v>
      </c>
      <c r="H114" s="11">
        <v>1.7355371900826446</v>
      </c>
      <c r="I114" s="10">
        <v>1.1841326228537596</v>
      </c>
      <c r="J114" s="6" t="str">
        <f t="shared" si="1"/>
        <v>Normal</v>
      </c>
    </row>
    <row r="115" spans="1:10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1">
        <v>29.675425038639876</v>
      </c>
      <c r="F115" s="11">
        <v>29.878048780487802</v>
      </c>
      <c r="G115" s="11">
        <v>28.936170212765955</v>
      </c>
      <c r="H115" s="11">
        <v>32.088285229202036</v>
      </c>
      <c r="I115" s="10">
        <v>33.384615384615387</v>
      </c>
      <c r="J115" s="6" t="str">
        <f t="shared" si="1"/>
        <v>Normal</v>
      </c>
    </row>
    <row r="116" spans="1:10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1">
        <v>1.0309278350515463</v>
      </c>
      <c r="F116" s="11">
        <v>0.74906367041198507</v>
      </c>
      <c r="G116" s="11">
        <v>0.85836909871244638</v>
      </c>
      <c r="H116" s="11">
        <v>0.69444444444444442</v>
      </c>
      <c r="I116" s="10">
        <v>0.48231511254019299</v>
      </c>
      <c r="J116" s="6" t="str">
        <f t="shared" si="1"/>
        <v>Normal</v>
      </c>
    </row>
    <row r="117" spans="1:10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1">
        <v>20.528343423225095</v>
      </c>
      <c r="F117" s="11">
        <v>16.333923683786828</v>
      </c>
      <c r="G117" s="11">
        <v>15.265416401780039</v>
      </c>
      <c r="H117" s="11">
        <v>15.398660986001216</v>
      </c>
      <c r="I117" s="10">
        <v>15.065031586770717</v>
      </c>
      <c r="J117" s="6" t="str">
        <f t="shared" si="1"/>
        <v>Normal</v>
      </c>
    </row>
    <row r="118" spans="1:10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1">
        <v>27.27935813274982</v>
      </c>
      <c r="F118" s="11">
        <v>28.618662747979428</v>
      </c>
      <c r="G118" s="11">
        <v>30.085046066619419</v>
      </c>
      <c r="H118" s="11">
        <v>33.407079646017699</v>
      </c>
      <c r="I118" s="10">
        <v>31.407359586830214</v>
      </c>
      <c r="J118" s="6" t="str">
        <f t="shared" si="1"/>
        <v>Normal</v>
      </c>
    </row>
    <row r="119" spans="1:10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1">
        <v>24.652862362971987</v>
      </c>
      <c r="F119" s="11">
        <v>21.550591327201051</v>
      </c>
      <c r="G119" s="11">
        <v>15.142276422764228</v>
      </c>
      <c r="H119" s="11">
        <v>20.229289940828401</v>
      </c>
      <c r="I119" s="10">
        <v>15.618040089086859</v>
      </c>
      <c r="J119" s="6" t="str">
        <f t="shared" si="1"/>
        <v>Normal</v>
      </c>
    </row>
    <row r="120" spans="1:10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1">
        <v>12.955465587044534</v>
      </c>
      <c r="F120" s="11">
        <v>8.5037674919268031</v>
      </c>
      <c r="G120" s="11">
        <v>9.3126385809312637</v>
      </c>
      <c r="H120" s="11">
        <v>8.0092592592592595</v>
      </c>
      <c r="I120" s="10">
        <v>8.7188612099644125</v>
      </c>
      <c r="J120" s="6" t="str">
        <f t="shared" si="1"/>
        <v>Normal</v>
      </c>
    </row>
    <row r="121" spans="1:10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1">
        <v>6.350974930362117</v>
      </c>
      <c r="F121" s="11">
        <v>8.9873089873089871</v>
      </c>
      <c r="G121" s="11">
        <v>14.682112068965516</v>
      </c>
      <c r="H121" s="11">
        <v>15.444415651723245</v>
      </c>
      <c r="I121" s="10">
        <v>13.731412639405205</v>
      </c>
      <c r="J121" s="6" t="str">
        <f t="shared" si="1"/>
        <v>Normal</v>
      </c>
    </row>
    <row r="122" spans="1:10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1">
        <v>7.4005550416281221</v>
      </c>
      <c r="F122" s="11">
        <v>6.04089219330855</v>
      </c>
      <c r="G122" s="11">
        <v>5.1796157059314947</v>
      </c>
      <c r="H122" s="11">
        <v>8.1355932203389827</v>
      </c>
      <c r="I122" s="10">
        <v>5.5045871559633035</v>
      </c>
      <c r="J122" s="6" t="str">
        <f t="shared" si="1"/>
        <v>Normal</v>
      </c>
    </row>
    <row r="123" spans="1:10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1">
        <v>18.828980623420389</v>
      </c>
      <c r="F123" s="11">
        <v>12.062391681109187</v>
      </c>
      <c r="G123" s="11">
        <v>16.45185746777862</v>
      </c>
      <c r="H123" s="11">
        <v>23.805147058823529</v>
      </c>
      <c r="I123" s="10">
        <v>23.418277680140598</v>
      </c>
      <c r="J123" s="6" t="str">
        <f t="shared" si="1"/>
        <v>Normal</v>
      </c>
    </row>
    <row r="124" spans="1:10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1">
        <v>2.7950310559006213</v>
      </c>
      <c r="F124" s="11">
        <v>0.92592592592592582</v>
      </c>
      <c r="G124" s="11">
        <v>2.8571428571428572</v>
      </c>
      <c r="H124" s="11">
        <v>2.9801324503311259</v>
      </c>
      <c r="I124" s="10">
        <v>2.6315789473684208</v>
      </c>
      <c r="J124" s="6" t="str">
        <f t="shared" si="1"/>
        <v>Normal</v>
      </c>
    </row>
    <row r="125" spans="1:10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1">
        <v>12.23293381969776</v>
      </c>
      <c r="F125" s="11">
        <v>13.744273219491879</v>
      </c>
      <c r="G125" s="11">
        <v>10.811984368215372</v>
      </c>
      <c r="H125" s="11">
        <v>13.868703042246583</v>
      </c>
      <c r="I125" s="10">
        <v>14.565856847151107</v>
      </c>
      <c r="J125" s="6" t="str">
        <f t="shared" si="1"/>
        <v>Normal</v>
      </c>
    </row>
    <row r="126" spans="1:10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1">
        <v>1.2682926829268293</v>
      </c>
      <c r="F126" s="11">
        <v>1.2489592006661114</v>
      </c>
      <c r="G126" s="11">
        <v>1.3685239491691104</v>
      </c>
      <c r="H126" s="11">
        <v>0</v>
      </c>
      <c r="I126" s="10">
        <v>0.36429872495446264</v>
      </c>
      <c r="J126" s="6" t="str">
        <f t="shared" si="1"/>
        <v>Normal</v>
      </c>
    </row>
    <row r="127" spans="1:10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1">
        <v>0.42328042328042331</v>
      </c>
      <c r="F127" s="11">
        <v>1.9152640742890308</v>
      </c>
      <c r="G127" s="11">
        <v>0.18137847642079807</v>
      </c>
      <c r="H127" s="11">
        <v>0.43478260869565216</v>
      </c>
      <c r="I127" s="10">
        <v>0.1466275659824047</v>
      </c>
      <c r="J127" s="6" t="str">
        <f t="shared" si="1"/>
        <v>Normal</v>
      </c>
    </row>
    <row r="128" spans="1:10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1">
        <v>18.96551724137931</v>
      </c>
      <c r="F128" s="11">
        <v>18.111753371868978</v>
      </c>
      <c r="G128" s="11">
        <v>16.755190729116368</v>
      </c>
      <c r="H128" s="11">
        <v>22.088607594936711</v>
      </c>
      <c r="I128" s="10">
        <v>19.103222793087344</v>
      </c>
      <c r="J128" s="6" t="str">
        <f t="shared" si="1"/>
        <v>Normal</v>
      </c>
    </row>
    <row r="129" spans="1:10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1">
        <v>20.44148080018395</v>
      </c>
      <c r="F129" s="11">
        <v>22.789699570815451</v>
      </c>
      <c r="G129" s="11">
        <v>30.573885222955411</v>
      </c>
      <c r="H129" s="11">
        <v>26.495347806823215</v>
      </c>
      <c r="I129" s="10">
        <v>14.240127642600717</v>
      </c>
      <c r="J129" s="6" t="str">
        <f t="shared" si="1"/>
        <v>Normal</v>
      </c>
    </row>
    <row r="130" spans="1:10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1">
        <v>9.3137371103472795</v>
      </c>
      <c r="F130" s="11">
        <v>8.6824657920722252</v>
      </c>
      <c r="G130" s="11">
        <v>10.109488136697317</v>
      </c>
      <c r="H130" s="11">
        <v>11.046579705393317</v>
      </c>
      <c r="I130" s="10">
        <v>10.255476114577167</v>
      </c>
      <c r="J130" s="6" t="str">
        <f t="shared" si="1"/>
        <v>Normal</v>
      </c>
    </row>
    <row r="131" spans="1:10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1">
        <v>1.1682242990654206</v>
      </c>
      <c r="F131" s="11">
        <v>0</v>
      </c>
      <c r="G131" s="11">
        <v>0</v>
      </c>
      <c r="H131" s="11">
        <v>0</v>
      </c>
      <c r="I131" s="10">
        <v>0</v>
      </c>
      <c r="J131" s="6" t="str">
        <f t="shared" si="1"/>
        <v>Normal</v>
      </c>
    </row>
    <row r="132" spans="1:10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1">
        <v>11.594846734784541</v>
      </c>
      <c r="F132" s="11">
        <v>12.405699916177703</v>
      </c>
      <c r="G132" s="11">
        <v>11.238337574215437</v>
      </c>
      <c r="H132" s="11">
        <v>13.330615572768039</v>
      </c>
      <c r="I132" s="10">
        <v>17.82178217821782</v>
      </c>
      <c r="J132" s="6" t="str">
        <f t="shared" si="1"/>
        <v>Normal</v>
      </c>
    </row>
    <row r="133" spans="1:10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1">
        <v>1.7591339648173208</v>
      </c>
      <c r="F133" s="11">
        <v>3.7037037037037033</v>
      </c>
      <c r="G133" s="11">
        <v>1.3840830449826991</v>
      </c>
      <c r="H133" s="11">
        <v>1.6296296296296295</v>
      </c>
      <c r="I133" s="10">
        <v>1.7708333333333333</v>
      </c>
      <c r="J133" s="6" t="str">
        <f t="shared" si="1"/>
        <v>Normal</v>
      </c>
    </row>
    <row r="134" spans="1:10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1">
        <v>10.60187741579238</v>
      </c>
      <c r="F134" s="11">
        <v>8.458864426419467</v>
      </c>
      <c r="G134" s="11">
        <v>7.6335877862595423</v>
      </c>
      <c r="H134" s="11">
        <v>4.8185941043083904</v>
      </c>
      <c r="I134" s="10">
        <v>5.1928020565552702</v>
      </c>
      <c r="J134" s="6" t="str">
        <f t="shared" si="1"/>
        <v>Normal</v>
      </c>
    </row>
    <row r="135" spans="1:10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1">
        <v>7.9687499999999991</v>
      </c>
      <c r="F135" s="11">
        <v>1.2470023980815348</v>
      </c>
      <c r="G135" s="11">
        <v>0.53974484789008836</v>
      </c>
      <c r="H135" s="11">
        <v>1.4007782101167316</v>
      </c>
      <c r="I135" s="10">
        <v>2.0011771630370805</v>
      </c>
      <c r="J135" s="6" t="str">
        <f t="shared" si="1"/>
        <v>Normal</v>
      </c>
    </row>
    <row r="136" spans="1:10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1">
        <v>11.329960245753522</v>
      </c>
      <c r="F136" s="11">
        <v>9.64241238213841</v>
      </c>
      <c r="G136" s="11">
        <v>9.3879016334589842</v>
      </c>
      <c r="H136" s="11">
        <v>9.5926644330805857</v>
      </c>
      <c r="I136" s="10">
        <v>11.190113424750296</v>
      </c>
      <c r="J136" s="6" t="str">
        <f t="shared" si="1"/>
        <v>Normal</v>
      </c>
    </row>
    <row r="137" spans="1:10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1">
        <v>7.8703703703703702</v>
      </c>
      <c r="F137" s="11">
        <v>5.4575986565910997</v>
      </c>
      <c r="G137" s="11">
        <v>9.4786729857819907</v>
      </c>
      <c r="H137" s="11">
        <v>7.782101167315175</v>
      </c>
      <c r="I137" s="10">
        <v>5.5234954657873043</v>
      </c>
      <c r="J137" s="6" t="str">
        <f t="shared" si="1"/>
        <v>Normal</v>
      </c>
    </row>
    <row r="138" spans="1:10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1">
        <v>3.1229668184775536</v>
      </c>
      <c r="F138" s="11">
        <v>3.967446592065107</v>
      </c>
      <c r="G138" s="11">
        <v>31.617138908085696</v>
      </c>
      <c r="H138" s="11">
        <v>35.352839931153184</v>
      </c>
      <c r="I138" s="10">
        <v>28.411633109619689</v>
      </c>
      <c r="J138" s="6" t="str">
        <f t="shared" si="1"/>
        <v>Normal</v>
      </c>
    </row>
    <row r="139" spans="1:10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1">
        <v>0</v>
      </c>
      <c r="F139" s="11">
        <v>0</v>
      </c>
      <c r="G139" s="11">
        <v>0</v>
      </c>
      <c r="H139" s="11">
        <v>0</v>
      </c>
      <c r="I139" s="10">
        <v>0</v>
      </c>
      <c r="J139" s="6" t="str">
        <f t="shared" si="1"/>
        <v>Normal</v>
      </c>
    </row>
    <row r="140" spans="1:10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1">
        <v>4.1666666666666661</v>
      </c>
      <c r="F140" s="11">
        <v>6.0030395136778116</v>
      </c>
      <c r="G140" s="11">
        <v>4.3478260869565215</v>
      </c>
      <c r="H140" s="11">
        <v>5.6169429097605894</v>
      </c>
      <c r="I140" s="10">
        <v>4.3360433604336039</v>
      </c>
      <c r="J140" s="6" t="str">
        <f t="shared" si="1"/>
        <v>Normal</v>
      </c>
    </row>
    <row r="141" spans="1:10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1">
        <v>8.7481146304675708</v>
      </c>
      <c r="F141" s="11">
        <v>8.9442815249266872</v>
      </c>
      <c r="G141" s="11">
        <v>8.9068825910931171</v>
      </c>
      <c r="H141" s="11">
        <v>13.100436681222707</v>
      </c>
      <c r="I141" s="10">
        <v>33.112582781456958</v>
      </c>
      <c r="J141" s="6" t="str">
        <f t="shared" si="1"/>
        <v>Normal</v>
      </c>
    </row>
    <row r="142" spans="1:10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1">
        <v>38.793637678165666</v>
      </c>
      <c r="F142" s="11">
        <v>33.929243507715469</v>
      </c>
      <c r="G142" s="11">
        <v>39.181662382176519</v>
      </c>
      <c r="H142" s="11">
        <v>43.795334248186627</v>
      </c>
      <c r="I142" s="10">
        <v>33.786610878661087</v>
      </c>
      <c r="J142" s="6" t="str">
        <f t="shared" si="1"/>
        <v>Normal</v>
      </c>
    </row>
    <row r="143" spans="1:10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1">
        <v>0</v>
      </c>
      <c r="F143" s="11">
        <v>0</v>
      </c>
      <c r="G143" s="11">
        <v>0.20639834881320948</v>
      </c>
      <c r="H143" s="11">
        <v>0.3401360544217687</v>
      </c>
      <c r="I143" s="10">
        <v>0.21008403361344538</v>
      </c>
      <c r="J143" s="6" t="str">
        <f t="shared" si="1"/>
        <v>Normal</v>
      </c>
    </row>
    <row r="144" spans="1:10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1">
        <v>2.4475524475524475</v>
      </c>
      <c r="F144" s="11">
        <v>3.9249146757679183</v>
      </c>
      <c r="G144" s="11">
        <v>3.5242290748898681</v>
      </c>
      <c r="H144" s="11">
        <v>4.4628099173553721</v>
      </c>
      <c r="I144" s="10">
        <v>3.4328358208955225</v>
      </c>
      <c r="J144" s="6" t="str">
        <f t="shared" si="1"/>
        <v>Normal</v>
      </c>
    </row>
    <row r="145" spans="1:10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1">
        <v>6.4467766116941538</v>
      </c>
      <c r="F145" s="11">
        <v>10.1010101010101</v>
      </c>
      <c r="G145" s="11">
        <v>5.5031446540880502</v>
      </c>
      <c r="H145" s="11">
        <v>6.7028985507246386</v>
      </c>
      <c r="I145" s="10">
        <v>4.3991416309012878</v>
      </c>
      <c r="J145" s="6" t="str">
        <f t="shared" si="1"/>
        <v>Normal</v>
      </c>
    </row>
    <row r="146" spans="1:10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1">
        <v>1.2260536398467434</v>
      </c>
      <c r="F146" s="11">
        <v>0.42765502494654317</v>
      </c>
      <c r="G146" s="11">
        <v>0.59970014992503751</v>
      </c>
      <c r="H146" s="11">
        <v>0.75872534142640369</v>
      </c>
      <c r="I146" s="10">
        <v>0.64888248017303529</v>
      </c>
      <c r="J146" s="6" t="str">
        <f t="shared" ref="J146:J160" si="2">IF(AND(I146&lt;$M$21,I146&gt;$M$22),"Normal","Outliers")</f>
        <v>Normal</v>
      </c>
    </row>
    <row r="147" spans="1:10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1">
        <v>21.988704749560224</v>
      </c>
      <c r="F147" s="11">
        <v>24.193548387096776</v>
      </c>
      <c r="G147" s="11">
        <v>27.19144800777454</v>
      </c>
      <c r="H147" s="11">
        <v>27.786328655500224</v>
      </c>
      <c r="I147" s="10">
        <v>26.550079491255964</v>
      </c>
      <c r="J147" s="6" t="str">
        <f t="shared" si="2"/>
        <v>Normal</v>
      </c>
    </row>
    <row r="148" spans="1:10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1">
        <v>1.0504201680672269</v>
      </c>
      <c r="F148" s="11">
        <v>0.75187969924812026</v>
      </c>
      <c r="G148" s="11">
        <v>0.32948929159802309</v>
      </c>
      <c r="H148" s="11">
        <v>0.54644808743169404</v>
      </c>
      <c r="I148" s="10">
        <v>0.29154518950437319</v>
      </c>
      <c r="J148" s="6" t="str">
        <f t="shared" si="2"/>
        <v>Normal</v>
      </c>
    </row>
    <row r="149" spans="1:10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1">
        <v>6.3421828908554581</v>
      </c>
      <c r="F149" s="11">
        <v>8.7941976427923834</v>
      </c>
      <c r="G149" s="11">
        <v>7.2072072072072073</v>
      </c>
      <c r="H149" s="11">
        <v>11.187739463601533</v>
      </c>
      <c r="I149" s="10">
        <v>9.4010614101592118</v>
      </c>
      <c r="J149" s="6" t="str">
        <f t="shared" si="2"/>
        <v>Normal</v>
      </c>
    </row>
    <row r="150" spans="1:10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1">
        <v>17.756584922797458</v>
      </c>
      <c r="F150" s="11">
        <v>26.559060895084375</v>
      </c>
      <c r="G150" s="11">
        <v>27.564674397859058</v>
      </c>
      <c r="H150" s="11">
        <v>27.744614586036853</v>
      </c>
      <c r="I150" s="10">
        <v>32.610200784675747</v>
      </c>
      <c r="J150" s="6" t="str">
        <f t="shared" si="2"/>
        <v>Normal</v>
      </c>
    </row>
    <row r="151" spans="1:10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1">
        <v>2.8628495339547269</v>
      </c>
      <c r="F151" s="11">
        <v>3.8727524204702628</v>
      </c>
      <c r="G151" s="11">
        <v>1.1118832522585129</v>
      </c>
      <c r="H151" s="11">
        <v>8.0500894454382834</v>
      </c>
      <c r="I151" s="10">
        <v>5.1475634866163347</v>
      </c>
      <c r="J151" s="6" t="str">
        <f t="shared" si="2"/>
        <v>Normal</v>
      </c>
    </row>
    <row r="152" spans="1:10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1">
        <v>11.887382690302397</v>
      </c>
      <c r="F152" s="11">
        <v>17.123287671232877</v>
      </c>
      <c r="G152" s="11">
        <v>3.1860226104830422</v>
      </c>
      <c r="H152" s="11">
        <v>4.8319327731092443</v>
      </c>
      <c r="I152" s="10">
        <v>5.0561797752808983</v>
      </c>
      <c r="J152" s="6" t="str">
        <f t="shared" si="2"/>
        <v>Normal</v>
      </c>
    </row>
    <row r="153" spans="1:10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1">
        <v>30.309185285488603</v>
      </c>
      <c r="F153" s="11">
        <v>30.159090909090907</v>
      </c>
      <c r="G153" s="11">
        <v>31.192881192881195</v>
      </c>
      <c r="H153" s="11">
        <v>17.93372319688109</v>
      </c>
      <c r="I153" s="10">
        <v>18.023133543638277</v>
      </c>
      <c r="J153" s="6" t="str">
        <f t="shared" si="2"/>
        <v>Normal</v>
      </c>
    </row>
    <row r="154" spans="1:10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1">
        <v>6.9290419411323274</v>
      </c>
      <c r="F154" s="11">
        <v>7.551812245670483</v>
      </c>
      <c r="G154" s="11">
        <v>5.8637561159202107</v>
      </c>
      <c r="H154" s="11">
        <v>6.3857859090509281</v>
      </c>
      <c r="I154" s="10">
        <v>6.7442361560008619</v>
      </c>
      <c r="J154" s="6" t="str">
        <f t="shared" si="2"/>
        <v>Normal</v>
      </c>
    </row>
    <row r="155" spans="1:10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1">
        <v>39.253871421867672</v>
      </c>
      <c r="F155" s="11">
        <v>37.870223829979658</v>
      </c>
      <c r="G155" s="11">
        <v>44.668304668304671</v>
      </c>
      <c r="H155" s="11">
        <v>42.793384090312422</v>
      </c>
      <c r="I155" s="10">
        <v>45.825771324863886</v>
      </c>
      <c r="J155" s="6" t="str">
        <f t="shared" si="2"/>
        <v>Outliers</v>
      </c>
    </row>
    <row r="156" spans="1:10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1">
        <v>8.1818181818181817</v>
      </c>
      <c r="F156" s="11">
        <v>6.5567628325215441</v>
      </c>
      <c r="G156" s="11">
        <v>5.0494350282485874</v>
      </c>
      <c r="H156" s="11">
        <v>4.5997346306943836</v>
      </c>
      <c r="I156" s="10">
        <v>7.5881870385561934</v>
      </c>
      <c r="J156" s="6" t="str">
        <f t="shared" si="2"/>
        <v>Normal</v>
      </c>
    </row>
    <row r="157" spans="1:10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1">
        <v>22.909636295463066</v>
      </c>
      <c r="F157" s="11">
        <v>5.3056516724336795</v>
      </c>
      <c r="G157" s="11">
        <v>4.019292604501608</v>
      </c>
      <c r="H157" s="11">
        <v>3.8603696098562632</v>
      </c>
      <c r="I157" s="10">
        <v>4.3179983857949962</v>
      </c>
      <c r="J157" s="6" t="str">
        <f t="shared" si="2"/>
        <v>Normal</v>
      </c>
    </row>
    <row r="158" spans="1:10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1">
        <v>1.3448090371167294</v>
      </c>
      <c r="F158" s="11">
        <v>1.1128775834658187</v>
      </c>
      <c r="G158" s="11">
        <v>0.65019505851755521</v>
      </c>
      <c r="H158" s="11">
        <v>0.61763054463784395</v>
      </c>
      <c r="I158" s="10">
        <v>0.69705093833780152</v>
      </c>
      <c r="J158" s="6" t="str">
        <f t="shared" si="2"/>
        <v>Normal</v>
      </c>
    </row>
    <row r="159" spans="1:10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1">
        <v>29.254370317516948</v>
      </c>
      <c r="F159" s="11">
        <v>70.4775182990589</v>
      </c>
      <c r="G159" s="11">
        <v>12.617220801364024</v>
      </c>
      <c r="H159" s="11">
        <v>13.001912045889103</v>
      </c>
      <c r="I159" s="10">
        <v>4.5499505440158261</v>
      </c>
      <c r="J159" s="6" t="str">
        <f t="shared" si="2"/>
        <v>Normal</v>
      </c>
    </row>
    <row r="160" spans="1:10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1">
        <v>30.864823738270353</v>
      </c>
      <c r="F160" s="11">
        <v>30.012048192771086</v>
      </c>
      <c r="G160" s="11">
        <v>31.82663258191959</v>
      </c>
      <c r="H160" s="11">
        <v>31.440233236151606</v>
      </c>
      <c r="I160" s="10">
        <v>30.254292545098892</v>
      </c>
      <c r="J160" s="6" t="str">
        <f t="shared" si="2"/>
        <v>Normal</v>
      </c>
    </row>
  </sheetData>
  <autoFilter ref="A3:J160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0"/>
  <sheetViews>
    <sheetView tabSelected="1" workbookViewId="0">
      <selection activeCell="M4" sqref="M4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6384" width="9.140625" style="2"/>
  </cols>
  <sheetData>
    <row r="1" spans="1:14" x14ac:dyDescent="0.2">
      <c r="A1" s="1" t="s">
        <v>178</v>
      </c>
      <c r="N1" s="2" t="s">
        <v>173</v>
      </c>
    </row>
    <row r="3" spans="1:14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 t="s">
        <v>180</v>
      </c>
    </row>
    <row r="4" spans="1:14" x14ac:dyDescent="0.2">
      <c r="A4" s="3"/>
      <c r="B4" s="3"/>
      <c r="C4" s="3"/>
      <c r="D4" s="5" t="s">
        <v>4</v>
      </c>
      <c r="E4" s="9">
        <v>10.522051214121417</v>
      </c>
      <c r="F4" s="9">
        <v>10.574187022979462</v>
      </c>
      <c r="G4" s="9">
        <v>10.585853564204177</v>
      </c>
      <c r="H4" s="9">
        <v>9.8084745406344229</v>
      </c>
      <c r="I4" s="10">
        <v>10.272790001036453</v>
      </c>
      <c r="L4" s="6" t="s">
        <v>181</v>
      </c>
      <c r="M4" s="11">
        <v>60</v>
      </c>
    </row>
    <row r="5" spans="1:14" x14ac:dyDescent="0.2">
      <c r="A5" s="3"/>
      <c r="B5" s="3"/>
      <c r="C5" s="3"/>
      <c r="D5" s="5" t="s">
        <v>5</v>
      </c>
      <c r="E5" s="9">
        <v>9.4558555249428764</v>
      </c>
      <c r="F5" s="9">
        <v>9.7057418902760357</v>
      </c>
      <c r="G5" s="9">
        <v>8.2903828993463833</v>
      </c>
      <c r="H5" s="9">
        <v>8.1551324898132282</v>
      </c>
      <c r="I5" s="10">
        <v>10.02006839711335</v>
      </c>
    </row>
    <row r="6" spans="1:14" x14ac:dyDescent="0.2">
      <c r="A6" s="3"/>
      <c r="B6" s="3"/>
      <c r="C6" s="3"/>
      <c r="D6" s="5" t="s">
        <v>6</v>
      </c>
      <c r="E6" s="9">
        <v>8.8491453125164092</v>
      </c>
      <c r="F6" s="9">
        <v>9.4482498602513516</v>
      </c>
      <c r="G6" s="9">
        <v>10.22095540665237</v>
      </c>
      <c r="H6" s="9">
        <v>8.4676182417056083</v>
      </c>
      <c r="I6" s="10">
        <v>9.0556117896042618</v>
      </c>
    </row>
    <row r="7" spans="1:14" x14ac:dyDescent="0.2">
      <c r="A7" s="3"/>
      <c r="B7" s="3"/>
      <c r="C7" s="3"/>
      <c r="D7" s="5" t="s">
        <v>7</v>
      </c>
      <c r="E7" s="9">
        <v>3.8954005330441626</v>
      </c>
      <c r="F7" s="9">
        <v>3.6814772002549825</v>
      </c>
      <c r="G7" s="9">
        <v>3.6458070746755786</v>
      </c>
      <c r="H7" s="9">
        <v>3.3747572388730469</v>
      </c>
      <c r="I7" s="10">
        <v>3.0951907844094806</v>
      </c>
    </row>
    <row r="8" spans="1:14" x14ac:dyDescent="0.2">
      <c r="A8" s="3"/>
      <c r="B8" s="3"/>
      <c r="C8" s="3"/>
      <c r="D8" s="5" t="s">
        <v>8</v>
      </c>
      <c r="E8" s="9">
        <v>12.798561902751862</v>
      </c>
      <c r="F8" s="9">
        <v>13.13788623484051</v>
      </c>
      <c r="G8" s="9">
        <v>13.919675855351791</v>
      </c>
      <c r="H8" s="9">
        <v>13.675696825472016</v>
      </c>
      <c r="I8" s="10">
        <v>15.153271121650244</v>
      </c>
    </row>
    <row r="9" spans="1:14" x14ac:dyDescent="0.2">
      <c r="A9" s="3"/>
      <c r="B9" s="3"/>
      <c r="C9" s="3"/>
      <c r="D9" s="5" t="s">
        <v>9</v>
      </c>
      <c r="E9" s="9">
        <v>28.280898760978324</v>
      </c>
      <c r="F9" s="9">
        <v>27.76700861568624</v>
      </c>
      <c r="G9" s="9">
        <v>26.410267165072359</v>
      </c>
      <c r="H9" s="9">
        <v>26.519340737536268</v>
      </c>
      <c r="I9" s="10">
        <v>28.098650296316467</v>
      </c>
    </row>
    <row r="10" spans="1:14" x14ac:dyDescent="0.2">
      <c r="A10" s="3"/>
      <c r="B10" s="3"/>
      <c r="C10" s="3"/>
      <c r="D10" s="5" t="s">
        <v>10</v>
      </c>
      <c r="E10" s="9">
        <v>20.50978166633417</v>
      </c>
      <c r="F10" s="9">
        <v>19.06595018464753</v>
      </c>
      <c r="G10" s="9">
        <v>37.254005416189038</v>
      </c>
      <c r="H10" s="9">
        <v>18.258324034915518</v>
      </c>
      <c r="I10" s="10">
        <v>23.960454935200573</v>
      </c>
    </row>
    <row r="11" spans="1:14" x14ac:dyDescent="0.2">
      <c r="A11" s="3"/>
      <c r="B11" s="3"/>
      <c r="C11" s="3"/>
      <c r="D11" s="5" t="s">
        <v>11</v>
      </c>
      <c r="E11" s="9">
        <v>18.142027916979355</v>
      </c>
      <c r="F11" s="9">
        <v>25.469318944624764</v>
      </c>
      <c r="G11" s="9">
        <v>17.347768784258804</v>
      </c>
      <c r="H11" s="9">
        <v>19.146610598689872</v>
      </c>
      <c r="I11" s="10">
        <v>19.252612788443507</v>
      </c>
    </row>
    <row r="12" spans="1:14" x14ac:dyDescent="0.2">
      <c r="A12" s="3"/>
      <c r="B12" s="3"/>
      <c r="C12" s="3"/>
      <c r="D12" s="5" t="s">
        <v>12</v>
      </c>
      <c r="E12" s="9">
        <v>19.548012483093441</v>
      </c>
      <c r="F12" s="9">
        <v>17.043782196870609</v>
      </c>
      <c r="G12" s="9">
        <v>13.345872072838613</v>
      </c>
      <c r="H12" s="9">
        <v>13.178449813739954</v>
      </c>
      <c r="I12" s="10">
        <v>13.821237680767744</v>
      </c>
    </row>
    <row r="13" spans="1:14" x14ac:dyDescent="0.2">
      <c r="A13" s="3"/>
      <c r="B13" s="3"/>
      <c r="C13" s="3"/>
      <c r="D13" s="5" t="s">
        <v>13</v>
      </c>
      <c r="E13" s="9">
        <v>15.115382580262887</v>
      </c>
      <c r="F13" s="9">
        <v>18.119584612539398</v>
      </c>
      <c r="G13" s="9">
        <v>15.158995257067041</v>
      </c>
      <c r="H13" s="9">
        <v>15.511411773851474</v>
      </c>
      <c r="I13" s="10">
        <v>15.848994987941042</v>
      </c>
    </row>
    <row r="14" spans="1:14" x14ac:dyDescent="0.2">
      <c r="A14" s="3"/>
      <c r="B14" s="3"/>
      <c r="C14" s="3"/>
      <c r="D14" s="5" t="s">
        <v>14</v>
      </c>
      <c r="E14" s="9">
        <v>17.369492203872642</v>
      </c>
      <c r="F14" s="9">
        <v>24.088668002637988</v>
      </c>
      <c r="G14" s="9">
        <v>27.935469984525014</v>
      </c>
      <c r="H14" s="9">
        <v>20.986139739167882</v>
      </c>
      <c r="I14" s="10">
        <v>20.130606820721081</v>
      </c>
    </row>
    <row r="15" spans="1:14" x14ac:dyDescent="0.2">
      <c r="A15" s="3"/>
      <c r="B15" s="3"/>
      <c r="C15" s="3"/>
      <c r="D15" s="5" t="s">
        <v>15</v>
      </c>
      <c r="E15" s="9">
        <v>8.9671104334423646</v>
      </c>
      <c r="F15" s="9">
        <v>8.4423674711156682</v>
      </c>
      <c r="G15" s="9">
        <v>9.2038138301820442</v>
      </c>
      <c r="H15" s="9">
        <v>8.9583489199699553</v>
      </c>
      <c r="I15" s="10">
        <v>9.3953746898873405</v>
      </c>
      <c r="L15" s="8" t="s">
        <v>182</v>
      </c>
    </row>
    <row r="16" spans="1:14" x14ac:dyDescent="0.2">
      <c r="A16" s="3"/>
      <c r="B16" s="3"/>
      <c r="C16" s="3"/>
      <c r="D16" s="5" t="s">
        <v>16</v>
      </c>
      <c r="E16" s="9">
        <v>7.7112986685591203</v>
      </c>
      <c r="F16" s="9">
        <v>6.4418774573082889</v>
      </c>
      <c r="G16" s="9">
        <v>10.544756331730179</v>
      </c>
      <c r="H16" s="9">
        <v>18.101960526839804</v>
      </c>
      <c r="I16" s="10">
        <v>20.172356442281757</v>
      </c>
    </row>
    <row r="17" spans="1:13" x14ac:dyDescent="0.2">
      <c r="A17" s="6">
        <v>1500107</v>
      </c>
      <c r="B17" s="6">
        <v>150010</v>
      </c>
      <c r="C17" s="2" t="s">
        <v>17</v>
      </c>
      <c r="D17" s="7" t="s">
        <v>18</v>
      </c>
      <c r="E17" s="9">
        <v>49.741377023043057</v>
      </c>
      <c r="F17" s="9">
        <v>47.296570991100111</v>
      </c>
      <c r="G17" s="9">
        <v>44.807325524358141</v>
      </c>
      <c r="H17" s="9">
        <v>40.382192474861064</v>
      </c>
      <c r="I17" s="10">
        <v>45.647658500720702</v>
      </c>
      <c r="J17" s="6" t="str">
        <f>IF(AND(I17&lt;$M$21,I17&gt;$M$22),"Normal","Outliers")</f>
        <v>Normal</v>
      </c>
      <c r="L17" s="2" t="s">
        <v>183</v>
      </c>
      <c r="M17" s="11">
        <f>AVERAGE(I17:I160)</f>
        <v>30.48594746633901</v>
      </c>
    </row>
    <row r="18" spans="1:13" x14ac:dyDescent="0.2">
      <c r="A18" s="6">
        <v>1500131</v>
      </c>
      <c r="B18" s="6">
        <v>150013</v>
      </c>
      <c r="C18" s="2" t="s">
        <v>19</v>
      </c>
      <c r="D18" s="7" t="s">
        <v>20</v>
      </c>
      <c r="E18" s="9">
        <v>100</v>
      </c>
      <c r="F18" s="9">
        <v>67.547210525416148</v>
      </c>
      <c r="G18" s="9">
        <v>75.017977778034577</v>
      </c>
      <c r="H18" s="9">
        <v>78.9568576500169</v>
      </c>
      <c r="I18" s="10">
        <v>63.368497896568677</v>
      </c>
      <c r="J18" s="6" t="str">
        <f t="shared" ref="J18:J81" si="0">IF(AND(I18&lt;$M$21,I18&gt;$M$22),"Normal","Outliers")</f>
        <v>Normal</v>
      </c>
      <c r="L18" s="2" t="s">
        <v>184</v>
      </c>
      <c r="M18" s="11">
        <f>_xlfn.QUARTILE.EXC(I17:I160,1)</f>
        <v>1.7874569248746646</v>
      </c>
    </row>
    <row r="19" spans="1:13" x14ac:dyDescent="0.2">
      <c r="A19" s="6">
        <v>1500206</v>
      </c>
      <c r="B19" s="6">
        <v>150020</v>
      </c>
      <c r="C19" s="2" t="s">
        <v>17</v>
      </c>
      <c r="D19" s="7" t="s">
        <v>21</v>
      </c>
      <c r="E19" s="9">
        <v>91.802777384420267</v>
      </c>
      <c r="F19" s="9">
        <v>61.241499867951745</v>
      </c>
      <c r="G19" s="9">
        <v>27.022654218200248</v>
      </c>
      <c r="H19" s="9">
        <v>30.853999149941728</v>
      </c>
      <c r="I19" s="10">
        <v>19.428217234264935</v>
      </c>
      <c r="J19" s="6" t="str">
        <f t="shared" si="0"/>
        <v>Normal</v>
      </c>
      <c r="L19" s="2" t="s">
        <v>185</v>
      </c>
      <c r="M19" s="11">
        <f>_xlfn.QUARTILE.EXC(I17:I160,3)</f>
        <v>49.837001625173102</v>
      </c>
    </row>
    <row r="20" spans="1:13" x14ac:dyDescent="0.2">
      <c r="A20" s="6">
        <v>1500305</v>
      </c>
      <c r="B20" s="6">
        <v>150030</v>
      </c>
      <c r="C20" s="2" t="s">
        <v>22</v>
      </c>
      <c r="D20" s="7" t="s">
        <v>23</v>
      </c>
      <c r="E20" s="9">
        <v>1.5368402346013064</v>
      </c>
      <c r="F20" s="9">
        <v>2.5902903556125945</v>
      </c>
      <c r="G20" s="9">
        <v>1.9633245064057312</v>
      </c>
      <c r="H20" s="9">
        <v>0.30101339928940957</v>
      </c>
      <c r="I20" s="10">
        <v>0.72403495465238077</v>
      </c>
      <c r="J20" s="6" t="str">
        <f t="shared" si="0"/>
        <v>Normal</v>
      </c>
      <c r="L20" s="2" t="s">
        <v>186</v>
      </c>
      <c r="M20" s="11">
        <f>M19-M18</f>
        <v>48.049544700298441</v>
      </c>
    </row>
    <row r="21" spans="1:13" x14ac:dyDescent="0.2">
      <c r="A21" s="6">
        <v>1500347</v>
      </c>
      <c r="B21" s="6">
        <v>150034</v>
      </c>
      <c r="C21" s="2" t="s">
        <v>24</v>
      </c>
      <c r="D21" s="7" t="s">
        <v>25</v>
      </c>
      <c r="E21" s="9">
        <v>0</v>
      </c>
      <c r="F21" s="9">
        <v>0</v>
      </c>
      <c r="G21" s="9">
        <v>0</v>
      </c>
      <c r="H21" s="9">
        <v>0</v>
      </c>
      <c r="I21" s="10">
        <v>0</v>
      </c>
      <c r="J21" s="6" t="str">
        <f t="shared" si="0"/>
        <v>Normal</v>
      </c>
      <c r="L21" s="2" t="s">
        <v>187</v>
      </c>
      <c r="M21" s="11">
        <f>M17+1.5*M20</f>
        <v>102.56026451678667</v>
      </c>
    </row>
    <row r="22" spans="1:13" x14ac:dyDescent="0.2">
      <c r="A22" s="6">
        <v>1500404</v>
      </c>
      <c r="B22" s="6">
        <v>150040</v>
      </c>
      <c r="C22" s="2" t="s">
        <v>26</v>
      </c>
      <c r="D22" s="7" t="s">
        <v>27</v>
      </c>
      <c r="E22" s="9">
        <v>14.348221808906583</v>
      </c>
      <c r="F22" s="9">
        <v>19.531905318198362</v>
      </c>
      <c r="G22" s="9">
        <v>59.694483211412184</v>
      </c>
      <c r="H22" s="9">
        <v>64.03852768126616</v>
      </c>
      <c r="I22" s="10">
        <v>70.728885655763648</v>
      </c>
      <c r="J22" s="6" t="str">
        <f t="shared" si="0"/>
        <v>Normal</v>
      </c>
      <c r="L22" s="2" t="s">
        <v>188</v>
      </c>
      <c r="M22" s="12">
        <f>M17-1.5*M20</f>
        <v>-41.588369584108648</v>
      </c>
    </row>
    <row r="23" spans="1:13" x14ac:dyDescent="0.2">
      <c r="A23" s="6">
        <v>1500503</v>
      </c>
      <c r="B23" s="6">
        <v>150050</v>
      </c>
      <c r="C23" s="2" t="s">
        <v>26</v>
      </c>
      <c r="D23" s="7" t="s">
        <v>28</v>
      </c>
      <c r="E23" s="9">
        <v>2.8546434735391317</v>
      </c>
      <c r="F23" s="9">
        <v>4.8857914760370864</v>
      </c>
      <c r="G23" s="9">
        <v>6.5633945127897553</v>
      </c>
      <c r="H23" s="9">
        <v>0.94430043267959751</v>
      </c>
      <c r="I23" s="10">
        <v>0.670303860603083</v>
      </c>
      <c r="J23" s="6" t="str">
        <f t="shared" si="0"/>
        <v>Normal</v>
      </c>
    </row>
    <row r="24" spans="1:13" x14ac:dyDescent="0.2">
      <c r="A24" s="6">
        <v>1500602</v>
      </c>
      <c r="B24" s="6">
        <v>150060</v>
      </c>
      <c r="C24" s="2" t="s">
        <v>29</v>
      </c>
      <c r="D24" s="7" t="s">
        <v>30</v>
      </c>
      <c r="E24" s="9">
        <v>6.9972250066096366</v>
      </c>
      <c r="F24" s="9">
        <v>6.4799375634297256</v>
      </c>
      <c r="G24" s="9">
        <v>7.3826251945683206</v>
      </c>
      <c r="H24" s="9">
        <v>14.907843143836669</v>
      </c>
      <c r="I24" s="10">
        <v>16.411186518420841</v>
      </c>
      <c r="J24" s="6" t="str">
        <f t="shared" si="0"/>
        <v>Normal</v>
      </c>
    </row>
    <row r="25" spans="1:13" x14ac:dyDescent="0.2">
      <c r="A25" s="6">
        <v>1500701</v>
      </c>
      <c r="B25" s="6">
        <v>150070</v>
      </c>
      <c r="C25" s="2" t="s">
        <v>22</v>
      </c>
      <c r="D25" s="7" t="s">
        <v>31</v>
      </c>
      <c r="E25" s="9">
        <v>1.2736534921631573</v>
      </c>
      <c r="F25" s="9">
        <v>2.5425642986928407</v>
      </c>
      <c r="G25" s="9">
        <v>1.2058040495925963</v>
      </c>
      <c r="H25" s="9">
        <v>4.0544629923542788</v>
      </c>
      <c r="I25" s="10">
        <v>9.9222532641849028</v>
      </c>
      <c r="J25" s="6" t="str">
        <f t="shared" si="0"/>
        <v>Normal</v>
      </c>
    </row>
    <row r="26" spans="1:13" x14ac:dyDescent="0.2">
      <c r="A26" s="6">
        <v>1500800</v>
      </c>
      <c r="B26" s="6">
        <v>150080</v>
      </c>
      <c r="C26" s="2" t="s">
        <v>32</v>
      </c>
      <c r="D26" s="7" t="s">
        <v>33</v>
      </c>
      <c r="E26" s="9">
        <v>17.646923294488165</v>
      </c>
      <c r="F26" s="9">
        <v>21.987451194356726</v>
      </c>
      <c r="G26" s="9">
        <v>19.523684823798028</v>
      </c>
      <c r="H26" s="9">
        <v>22.962132395673315</v>
      </c>
      <c r="I26" s="10">
        <v>25.516136031578647</v>
      </c>
      <c r="J26" s="6" t="str">
        <f t="shared" si="0"/>
        <v>Normal</v>
      </c>
      <c r="M26" s="13"/>
    </row>
    <row r="27" spans="1:13" x14ac:dyDescent="0.2">
      <c r="A27" s="6">
        <v>1500859</v>
      </c>
      <c r="B27" s="6">
        <v>150085</v>
      </c>
      <c r="C27" s="2" t="s">
        <v>29</v>
      </c>
      <c r="D27" s="7" t="s">
        <v>34</v>
      </c>
      <c r="E27" s="9">
        <v>2.9193083421316364</v>
      </c>
      <c r="F27" s="9">
        <v>4.196081742464032</v>
      </c>
      <c r="G27" s="9">
        <v>9.2305645600265542</v>
      </c>
      <c r="H27" s="9">
        <v>18.698692650869553</v>
      </c>
      <c r="I27" s="10">
        <v>28.727376201555028</v>
      </c>
      <c r="J27" s="6" t="str">
        <f t="shared" si="0"/>
        <v>Normal</v>
      </c>
    </row>
    <row r="28" spans="1:13" x14ac:dyDescent="0.2">
      <c r="A28" s="6">
        <v>1500909</v>
      </c>
      <c r="B28" s="6">
        <v>150090</v>
      </c>
      <c r="C28" s="2" t="s">
        <v>35</v>
      </c>
      <c r="D28" s="7" t="s">
        <v>36</v>
      </c>
      <c r="E28" s="9">
        <v>88.720673633704692</v>
      </c>
      <c r="F28" s="9">
        <v>86.729959241910166</v>
      </c>
      <c r="G28" s="9">
        <v>37.152615500093802</v>
      </c>
      <c r="H28" s="9">
        <v>55.082958669017955</v>
      </c>
      <c r="I28" s="10">
        <v>16.554874384502657</v>
      </c>
      <c r="J28" s="6" t="str">
        <f t="shared" si="0"/>
        <v>Normal</v>
      </c>
    </row>
    <row r="29" spans="1:13" x14ac:dyDescent="0.2">
      <c r="A29" s="6">
        <v>1500958</v>
      </c>
      <c r="B29" s="6">
        <v>150095</v>
      </c>
      <c r="C29" s="2" t="s">
        <v>19</v>
      </c>
      <c r="D29" s="7" t="s">
        <v>37</v>
      </c>
      <c r="E29" s="9">
        <v>21.223339201316726</v>
      </c>
      <c r="F29" s="9">
        <v>31.482308344039055</v>
      </c>
      <c r="G29" s="9">
        <v>31.090338732013141</v>
      </c>
      <c r="H29" s="9">
        <v>38.352550491267721</v>
      </c>
      <c r="I29" s="10">
        <v>100</v>
      </c>
      <c r="J29" s="6" t="str">
        <f t="shared" si="0"/>
        <v>Normal</v>
      </c>
    </row>
    <row r="30" spans="1:13" x14ac:dyDescent="0.2">
      <c r="A30" s="6">
        <v>1501006</v>
      </c>
      <c r="B30" s="6">
        <v>150100</v>
      </c>
      <c r="C30" s="2" t="s">
        <v>38</v>
      </c>
      <c r="D30" s="7" t="s">
        <v>39</v>
      </c>
      <c r="E30" s="9">
        <v>0</v>
      </c>
      <c r="F30" s="9">
        <v>0</v>
      </c>
      <c r="G30" s="9">
        <v>0</v>
      </c>
      <c r="H30" s="9">
        <v>0</v>
      </c>
      <c r="I30" s="10">
        <v>0</v>
      </c>
      <c r="J30" s="6" t="str">
        <f t="shared" si="0"/>
        <v>Normal</v>
      </c>
    </row>
    <row r="31" spans="1:13" x14ac:dyDescent="0.2">
      <c r="A31" s="6">
        <v>1501105</v>
      </c>
      <c r="B31" s="6">
        <v>150110</v>
      </c>
      <c r="C31" s="2" t="s">
        <v>22</v>
      </c>
      <c r="D31" s="7" t="s">
        <v>40</v>
      </c>
      <c r="E31" s="9">
        <v>0</v>
      </c>
      <c r="F31" s="9">
        <v>0</v>
      </c>
      <c r="G31" s="9">
        <v>0</v>
      </c>
      <c r="H31" s="9">
        <v>100</v>
      </c>
      <c r="I31" s="10">
        <v>0</v>
      </c>
      <c r="J31" s="6" t="str">
        <f t="shared" si="0"/>
        <v>Normal</v>
      </c>
    </row>
    <row r="32" spans="1:13" x14ac:dyDescent="0.2">
      <c r="A32" s="6">
        <v>1501204</v>
      </c>
      <c r="B32" s="6">
        <v>150120</v>
      </c>
      <c r="C32" s="2" t="s">
        <v>17</v>
      </c>
      <c r="D32" s="7" t="s">
        <v>41</v>
      </c>
      <c r="E32" s="9">
        <v>93.534799978970227</v>
      </c>
      <c r="F32" s="9">
        <v>0</v>
      </c>
      <c r="G32" s="9">
        <v>0</v>
      </c>
      <c r="H32" s="9">
        <v>0</v>
      </c>
      <c r="I32" s="10">
        <v>0</v>
      </c>
      <c r="J32" s="6" t="str">
        <f t="shared" si="0"/>
        <v>Normal</v>
      </c>
    </row>
    <row r="33" spans="1:10" x14ac:dyDescent="0.2">
      <c r="A33" s="6">
        <v>1501253</v>
      </c>
      <c r="B33" s="6">
        <v>150125</v>
      </c>
      <c r="C33" s="2" t="s">
        <v>24</v>
      </c>
      <c r="D33" s="7" t="s">
        <v>42</v>
      </c>
      <c r="E33" s="9">
        <v>100</v>
      </c>
      <c r="F33" s="9">
        <v>100</v>
      </c>
      <c r="G33" s="9">
        <v>100</v>
      </c>
      <c r="H33" s="9">
        <v>100</v>
      </c>
      <c r="I33" s="10">
        <v>100</v>
      </c>
      <c r="J33" s="6" t="str">
        <f t="shared" si="0"/>
        <v>Normal</v>
      </c>
    </row>
    <row r="34" spans="1:10" x14ac:dyDescent="0.2">
      <c r="A34" s="6">
        <v>1501303</v>
      </c>
      <c r="B34" s="6">
        <v>150130</v>
      </c>
      <c r="C34" s="2" t="s">
        <v>17</v>
      </c>
      <c r="D34" s="7" t="s">
        <v>43</v>
      </c>
      <c r="E34" s="9">
        <v>5.882472698436616</v>
      </c>
      <c r="F34" s="9">
        <v>5.6193603218149386</v>
      </c>
      <c r="G34" s="9">
        <v>6.2980782255632031</v>
      </c>
      <c r="H34" s="9">
        <v>6.144427681387703</v>
      </c>
      <c r="I34" s="10">
        <v>6.3599748035264927</v>
      </c>
      <c r="J34" s="6" t="str">
        <f t="shared" si="0"/>
        <v>Normal</v>
      </c>
    </row>
    <row r="35" spans="1:10" x14ac:dyDescent="0.2">
      <c r="A35" s="6">
        <v>1501402</v>
      </c>
      <c r="B35" s="6">
        <v>150140</v>
      </c>
      <c r="C35" s="2" t="s">
        <v>32</v>
      </c>
      <c r="D35" s="7" t="s">
        <v>44</v>
      </c>
      <c r="E35" s="9">
        <v>10.873974249686801</v>
      </c>
      <c r="F35" s="9">
        <v>10.780554119016413</v>
      </c>
      <c r="G35" s="9">
        <v>12.40941053106831</v>
      </c>
      <c r="H35" s="9">
        <v>11.11607752490448</v>
      </c>
      <c r="I35" s="10">
        <v>12.120451400705544</v>
      </c>
      <c r="J35" s="6" t="str">
        <f t="shared" si="0"/>
        <v>Normal</v>
      </c>
    </row>
    <row r="36" spans="1:10" x14ac:dyDescent="0.2">
      <c r="A36" s="6">
        <v>1501451</v>
      </c>
      <c r="B36" s="6">
        <v>150145</v>
      </c>
      <c r="C36" s="2" t="s">
        <v>26</v>
      </c>
      <c r="D36" s="7" t="s">
        <v>45</v>
      </c>
      <c r="E36" s="9">
        <v>36.123982839648946</v>
      </c>
      <c r="F36" s="9">
        <v>11.225239788522051</v>
      </c>
      <c r="G36" s="9">
        <v>27.225381350156418</v>
      </c>
      <c r="H36" s="9">
        <v>100</v>
      </c>
      <c r="I36" s="10">
        <v>79.176308762842723</v>
      </c>
      <c r="J36" s="6" t="str">
        <f t="shared" si="0"/>
        <v>Normal</v>
      </c>
    </row>
    <row r="37" spans="1:10" x14ac:dyDescent="0.2">
      <c r="A37" s="6">
        <v>1501501</v>
      </c>
      <c r="B37" s="6">
        <v>150150</v>
      </c>
      <c r="C37" s="2" t="s">
        <v>32</v>
      </c>
      <c r="D37" s="7" t="s">
        <v>46</v>
      </c>
      <c r="E37" s="9">
        <v>12.897161830523302</v>
      </c>
      <c r="F37" s="9">
        <v>11.033607234332953</v>
      </c>
      <c r="G37" s="9">
        <v>11.975417257850189</v>
      </c>
      <c r="H37" s="9">
        <v>13.161389417092451</v>
      </c>
      <c r="I37" s="10">
        <v>13.822654880027205</v>
      </c>
      <c r="J37" s="6" t="str">
        <f t="shared" si="0"/>
        <v>Normal</v>
      </c>
    </row>
    <row r="38" spans="1:10" x14ac:dyDescent="0.2">
      <c r="A38" s="6">
        <v>1501576</v>
      </c>
      <c r="B38" s="6">
        <v>150157</v>
      </c>
      <c r="C38" s="2" t="s">
        <v>47</v>
      </c>
      <c r="D38" s="7" t="s">
        <v>48</v>
      </c>
      <c r="E38" s="9">
        <v>62.703616685734552</v>
      </c>
      <c r="F38" s="9">
        <v>11.103821061641835</v>
      </c>
      <c r="G38" s="9">
        <v>63.708489802641452</v>
      </c>
      <c r="H38" s="9">
        <v>75.081865134507879</v>
      </c>
      <c r="I38" s="10">
        <v>85.681748976486986</v>
      </c>
      <c r="J38" s="6" t="str">
        <f t="shared" si="0"/>
        <v>Normal</v>
      </c>
    </row>
    <row r="39" spans="1:10" x14ac:dyDescent="0.2">
      <c r="A39" s="6">
        <v>1501600</v>
      </c>
      <c r="B39" s="6">
        <v>150160</v>
      </c>
      <c r="C39" s="2" t="s">
        <v>35</v>
      </c>
      <c r="D39" s="7" t="s">
        <v>49</v>
      </c>
      <c r="E39" s="9">
        <v>0</v>
      </c>
      <c r="F39" s="9">
        <v>0</v>
      </c>
      <c r="G39" s="9">
        <v>0</v>
      </c>
      <c r="H39" s="9">
        <v>0.9444204668495646</v>
      </c>
      <c r="I39" s="10">
        <v>0.21947210793545821</v>
      </c>
      <c r="J39" s="6" t="str">
        <f t="shared" si="0"/>
        <v>Normal</v>
      </c>
    </row>
    <row r="40" spans="1:10" x14ac:dyDescent="0.2">
      <c r="A40" s="6">
        <v>1501709</v>
      </c>
      <c r="B40" s="6">
        <v>150170</v>
      </c>
      <c r="C40" s="2" t="s">
        <v>35</v>
      </c>
      <c r="D40" s="7" t="s">
        <v>50</v>
      </c>
      <c r="E40" s="9">
        <v>46.865271957917578</v>
      </c>
      <c r="F40" s="9">
        <v>37.779103803514715</v>
      </c>
      <c r="G40" s="9">
        <v>43.981759726747107</v>
      </c>
      <c r="H40" s="9">
        <v>50.066788205343471</v>
      </c>
      <c r="I40" s="10">
        <v>53.582663390283592</v>
      </c>
      <c r="J40" s="6" t="str">
        <f t="shared" si="0"/>
        <v>Normal</v>
      </c>
    </row>
    <row r="41" spans="1:10" x14ac:dyDescent="0.2">
      <c r="A41" s="6">
        <v>1501725</v>
      </c>
      <c r="B41" s="6">
        <v>150172</v>
      </c>
      <c r="C41" s="2" t="s">
        <v>29</v>
      </c>
      <c r="D41" s="7" t="s">
        <v>51</v>
      </c>
      <c r="E41" s="9">
        <v>96.083673477766226</v>
      </c>
      <c r="F41" s="9">
        <v>92.21413872917141</v>
      </c>
      <c r="G41" s="9">
        <v>85.869220671049433</v>
      </c>
      <c r="H41" s="9">
        <v>46.22973375351247</v>
      </c>
      <c r="I41" s="10">
        <v>22.587651928850264</v>
      </c>
      <c r="J41" s="6" t="str">
        <f t="shared" si="0"/>
        <v>Normal</v>
      </c>
    </row>
    <row r="42" spans="1:10" x14ac:dyDescent="0.2">
      <c r="A42" s="6">
        <v>1501758</v>
      </c>
      <c r="B42" s="6">
        <v>150175</v>
      </c>
      <c r="C42" s="2" t="s">
        <v>47</v>
      </c>
      <c r="D42" s="7" t="s">
        <v>52</v>
      </c>
      <c r="E42" s="9">
        <v>100</v>
      </c>
      <c r="F42" s="9">
        <v>100</v>
      </c>
      <c r="G42" s="9">
        <v>100</v>
      </c>
      <c r="H42" s="9">
        <v>100</v>
      </c>
      <c r="I42" s="10">
        <v>100</v>
      </c>
      <c r="J42" s="6" t="str">
        <f t="shared" si="0"/>
        <v>Normal</v>
      </c>
    </row>
    <row r="43" spans="1:10" x14ac:dyDescent="0.2">
      <c r="A43" s="6">
        <v>1501782</v>
      </c>
      <c r="B43" s="6">
        <v>150178</v>
      </c>
      <c r="C43" s="2" t="s">
        <v>53</v>
      </c>
      <c r="D43" s="7" t="s">
        <v>54</v>
      </c>
      <c r="E43" s="9">
        <v>16.165717554513613</v>
      </c>
      <c r="F43" s="9">
        <v>17.6043669599539</v>
      </c>
      <c r="G43" s="9">
        <v>20.509557246366033</v>
      </c>
      <c r="H43" s="9">
        <v>20.990415440302744</v>
      </c>
      <c r="I43" s="10">
        <v>21.560832908558663</v>
      </c>
      <c r="J43" s="6" t="str">
        <f t="shared" si="0"/>
        <v>Normal</v>
      </c>
    </row>
    <row r="44" spans="1:10" x14ac:dyDescent="0.2">
      <c r="A44" s="6">
        <v>1501808</v>
      </c>
      <c r="B44" s="6">
        <v>150180</v>
      </c>
      <c r="C44" s="2" t="s">
        <v>22</v>
      </c>
      <c r="D44" s="7" t="s">
        <v>55</v>
      </c>
      <c r="E44" s="9">
        <v>40.613259252802223</v>
      </c>
      <c r="F44" s="9">
        <v>42.868378048687347</v>
      </c>
      <c r="G44" s="9">
        <v>56.887528983835864</v>
      </c>
      <c r="H44" s="9">
        <v>48.592255171722989</v>
      </c>
      <c r="I44" s="10">
        <v>48.650389285966554</v>
      </c>
      <c r="J44" s="6" t="str">
        <f t="shared" si="0"/>
        <v>Normal</v>
      </c>
    </row>
    <row r="45" spans="1:10" x14ac:dyDescent="0.2">
      <c r="A45" s="6">
        <v>1501907</v>
      </c>
      <c r="B45" s="6">
        <v>150190</v>
      </c>
      <c r="C45" s="2" t="s">
        <v>19</v>
      </c>
      <c r="D45" s="7" t="s">
        <v>56</v>
      </c>
      <c r="E45" s="9">
        <v>27.619199040152658</v>
      </c>
      <c r="F45" s="9">
        <v>6.7332096745805812</v>
      </c>
      <c r="G45" s="9">
        <v>87.997608157907578</v>
      </c>
      <c r="H45" s="9">
        <v>100</v>
      </c>
      <c r="I45" s="10">
        <v>77.672273720007851</v>
      </c>
      <c r="J45" s="6" t="str">
        <f t="shared" si="0"/>
        <v>Normal</v>
      </c>
    </row>
    <row r="46" spans="1:10" x14ac:dyDescent="0.2">
      <c r="A46" s="6">
        <v>1502004</v>
      </c>
      <c r="B46" s="6">
        <v>150200</v>
      </c>
      <c r="C46" s="2" t="s">
        <v>22</v>
      </c>
      <c r="D46" s="7" t="s">
        <v>57</v>
      </c>
      <c r="E46" s="9">
        <v>0</v>
      </c>
      <c r="F46" s="9">
        <v>0</v>
      </c>
      <c r="G46" s="9">
        <v>0</v>
      </c>
      <c r="H46" s="9">
        <v>0</v>
      </c>
      <c r="I46" s="10">
        <v>0</v>
      </c>
      <c r="J46" s="6" t="str">
        <f t="shared" si="0"/>
        <v>Normal</v>
      </c>
    </row>
    <row r="47" spans="1:10" x14ac:dyDescent="0.2">
      <c r="A47" s="6">
        <v>1501956</v>
      </c>
      <c r="B47" s="6">
        <v>150195</v>
      </c>
      <c r="C47" s="2" t="s">
        <v>35</v>
      </c>
      <c r="D47" s="7" t="s">
        <v>58</v>
      </c>
      <c r="E47" s="9">
        <v>100</v>
      </c>
      <c r="F47" s="9">
        <v>37.498791397758232</v>
      </c>
      <c r="G47" s="9">
        <v>100</v>
      </c>
      <c r="H47" s="9">
        <v>100</v>
      </c>
      <c r="I47" s="10">
        <v>0</v>
      </c>
      <c r="J47" s="6" t="str">
        <f t="shared" si="0"/>
        <v>Normal</v>
      </c>
    </row>
    <row r="48" spans="1:10" x14ac:dyDescent="0.2">
      <c r="A48" s="6">
        <v>1502103</v>
      </c>
      <c r="B48" s="6">
        <v>150210</v>
      </c>
      <c r="C48" s="2" t="s">
        <v>17</v>
      </c>
      <c r="D48" s="7" t="s">
        <v>59</v>
      </c>
      <c r="E48" s="9">
        <v>5.9584940325209885</v>
      </c>
      <c r="F48" s="9">
        <v>24.728960338630714</v>
      </c>
      <c r="G48" s="9">
        <v>34.674341788318188</v>
      </c>
      <c r="H48" s="9">
        <v>70.264480530169394</v>
      </c>
      <c r="I48" s="10">
        <v>46.813224899620792</v>
      </c>
      <c r="J48" s="6" t="str">
        <f t="shared" si="0"/>
        <v>Normal</v>
      </c>
    </row>
    <row r="49" spans="1:10" x14ac:dyDescent="0.2">
      <c r="A49" s="6">
        <v>1502152</v>
      </c>
      <c r="B49" s="6">
        <v>150215</v>
      </c>
      <c r="C49" s="2" t="s">
        <v>47</v>
      </c>
      <c r="D49" s="7" t="s">
        <v>60</v>
      </c>
      <c r="E49" s="9">
        <v>0.439803132793255</v>
      </c>
      <c r="F49" s="9">
        <v>0.83476366280233993</v>
      </c>
      <c r="G49" s="9">
        <v>1.5522341929039924</v>
      </c>
      <c r="H49" s="9">
        <v>1.3456683912168754</v>
      </c>
      <c r="I49" s="10">
        <v>1.3066933033514687</v>
      </c>
      <c r="J49" s="6" t="str">
        <f t="shared" si="0"/>
        <v>Normal</v>
      </c>
    </row>
    <row r="50" spans="1:10" x14ac:dyDescent="0.2">
      <c r="A50" s="6">
        <v>1502202</v>
      </c>
      <c r="B50" s="6">
        <v>150220</v>
      </c>
      <c r="C50" s="2" t="s">
        <v>35</v>
      </c>
      <c r="D50" s="7" t="s">
        <v>61</v>
      </c>
      <c r="E50" s="9">
        <v>13.874848447117424</v>
      </c>
      <c r="F50" s="9">
        <v>16.503957899159204</v>
      </c>
      <c r="G50" s="9">
        <v>18.219049331523223</v>
      </c>
      <c r="H50" s="9">
        <v>17.074122718721636</v>
      </c>
      <c r="I50" s="10">
        <v>21.903591189332307</v>
      </c>
      <c r="J50" s="6" t="str">
        <f t="shared" si="0"/>
        <v>Normal</v>
      </c>
    </row>
    <row r="51" spans="1:10" x14ac:dyDescent="0.2">
      <c r="A51" s="6">
        <v>1502301</v>
      </c>
      <c r="B51" s="6">
        <v>150230</v>
      </c>
      <c r="C51" s="2" t="s">
        <v>19</v>
      </c>
      <c r="D51" s="7" t="s">
        <v>62</v>
      </c>
      <c r="E51" s="9">
        <v>30.686042413335958</v>
      </c>
      <c r="F51" s="9">
        <v>34.569110341006407</v>
      </c>
      <c r="G51" s="9">
        <v>50.003114713909426</v>
      </c>
      <c r="H51" s="9">
        <v>42.663342481164626</v>
      </c>
      <c r="I51" s="10">
        <v>32.462185507915173</v>
      </c>
      <c r="J51" s="6" t="str">
        <f t="shared" si="0"/>
        <v>Normal</v>
      </c>
    </row>
    <row r="52" spans="1:10" x14ac:dyDescent="0.2">
      <c r="A52" s="6">
        <v>1502400</v>
      </c>
      <c r="B52" s="6">
        <v>150240</v>
      </c>
      <c r="C52" s="2" t="s">
        <v>63</v>
      </c>
      <c r="D52" s="7" t="s">
        <v>64</v>
      </c>
      <c r="E52" s="9">
        <v>19.914495714647888</v>
      </c>
      <c r="F52" s="9">
        <v>16.623537446579441</v>
      </c>
      <c r="G52" s="9">
        <v>16.178923888393225</v>
      </c>
      <c r="H52" s="9">
        <v>14.847545192548175</v>
      </c>
      <c r="I52" s="10">
        <v>15.529091918254039</v>
      </c>
      <c r="J52" s="6" t="str">
        <f t="shared" si="0"/>
        <v>Normal</v>
      </c>
    </row>
    <row r="53" spans="1:10" x14ac:dyDescent="0.2">
      <c r="A53" s="6">
        <v>1502509</v>
      </c>
      <c r="B53" s="6">
        <v>150250</v>
      </c>
      <c r="C53" s="2" t="s">
        <v>22</v>
      </c>
      <c r="D53" s="7" t="s">
        <v>65</v>
      </c>
      <c r="E53" s="9">
        <v>0</v>
      </c>
      <c r="F53" s="9">
        <v>0</v>
      </c>
      <c r="G53" s="9">
        <v>0</v>
      </c>
      <c r="H53" s="9">
        <v>3.8932243861022426</v>
      </c>
      <c r="I53" s="10">
        <v>0</v>
      </c>
      <c r="J53" s="6" t="str">
        <f t="shared" si="0"/>
        <v>Normal</v>
      </c>
    </row>
    <row r="54" spans="1:10" x14ac:dyDescent="0.2">
      <c r="A54" s="6">
        <v>1502608</v>
      </c>
      <c r="B54" s="6">
        <v>150260</v>
      </c>
      <c r="C54" s="2" t="s">
        <v>63</v>
      </c>
      <c r="D54" s="7" t="s">
        <v>66</v>
      </c>
      <c r="E54" s="9">
        <v>0</v>
      </c>
      <c r="F54" s="9">
        <v>0</v>
      </c>
      <c r="G54" s="9">
        <v>0</v>
      </c>
      <c r="H54" s="9">
        <v>100</v>
      </c>
      <c r="I54" s="10">
        <v>100</v>
      </c>
      <c r="J54" s="6" t="str">
        <f t="shared" si="0"/>
        <v>Normal</v>
      </c>
    </row>
    <row r="55" spans="1:10" x14ac:dyDescent="0.2">
      <c r="A55" s="6">
        <v>1502707</v>
      </c>
      <c r="B55" s="6">
        <v>150270</v>
      </c>
      <c r="C55" s="2" t="s">
        <v>24</v>
      </c>
      <c r="D55" s="7" t="s">
        <v>67</v>
      </c>
      <c r="E55" s="9">
        <v>52.778534523183694</v>
      </c>
      <c r="F55" s="9">
        <v>53.20338836109255</v>
      </c>
      <c r="G55" s="9">
        <v>53.680058418769974</v>
      </c>
      <c r="H55" s="9">
        <v>53.962476839515986</v>
      </c>
      <c r="I55" s="10">
        <v>60.984212305986787</v>
      </c>
      <c r="J55" s="6" t="str">
        <f t="shared" si="0"/>
        <v>Normal</v>
      </c>
    </row>
    <row r="56" spans="1:10" x14ac:dyDescent="0.2">
      <c r="A56" s="6">
        <v>1502756</v>
      </c>
      <c r="B56" s="6">
        <v>150275</v>
      </c>
      <c r="C56" s="2" t="s">
        <v>19</v>
      </c>
      <c r="D56" s="7" t="s">
        <v>68</v>
      </c>
      <c r="E56" s="9">
        <v>0.33725415530594882</v>
      </c>
      <c r="F56" s="9">
        <v>4.1340558487296279</v>
      </c>
      <c r="G56" s="9">
        <v>2.698224646218808</v>
      </c>
      <c r="H56" s="9">
        <v>14.925280033183725</v>
      </c>
      <c r="I56" s="10">
        <v>12.185174669099959</v>
      </c>
      <c r="J56" s="6" t="str">
        <f t="shared" si="0"/>
        <v>Normal</v>
      </c>
    </row>
    <row r="57" spans="1:10" x14ac:dyDescent="0.2">
      <c r="A57" s="6">
        <v>1502764</v>
      </c>
      <c r="B57" s="6">
        <v>150276</v>
      </c>
      <c r="C57" s="2" t="s">
        <v>24</v>
      </c>
      <c r="D57" s="7" t="s">
        <v>69</v>
      </c>
      <c r="E57" s="9">
        <v>0</v>
      </c>
      <c r="F57" s="9">
        <v>0</v>
      </c>
      <c r="G57" s="9">
        <v>0</v>
      </c>
      <c r="H57" s="9">
        <v>0</v>
      </c>
      <c r="I57" s="10">
        <v>12.134708736719583</v>
      </c>
      <c r="J57" s="6" t="str">
        <f t="shared" si="0"/>
        <v>Normal</v>
      </c>
    </row>
    <row r="58" spans="1:10" x14ac:dyDescent="0.2">
      <c r="A58" s="6">
        <v>1502772</v>
      </c>
      <c r="B58" s="6">
        <v>150277</v>
      </c>
      <c r="C58" s="2" t="s">
        <v>47</v>
      </c>
      <c r="D58" s="7" t="s">
        <v>70</v>
      </c>
      <c r="E58" s="9">
        <v>1.0012414086340389</v>
      </c>
      <c r="F58" s="9">
        <v>0.13903062389298018</v>
      </c>
      <c r="G58" s="9">
        <v>4.5081235951898337</v>
      </c>
      <c r="H58" s="9">
        <v>2.1471159247451692</v>
      </c>
      <c r="I58" s="10">
        <v>0.36124792192936778</v>
      </c>
      <c r="J58" s="6" t="str">
        <f t="shared" si="0"/>
        <v>Normal</v>
      </c>
    </row>
    <row r="59" spans="1:10" x14ac:dyDescent="0.2">
      <c r="A59" s="6">
        <v>1502806</v>
      </c>
      <c r="B59" s="6">
        <v>150280</v>
      </c>
      <c r="C59" s="2" t="s">
        <v>22</v>
      </c>
      <c r="D59" s="7" t="s">
        <v>71</v>
      </c>
      <c r="E59" s="9">
        <v>0</v>
      </c>
      <c r="F59" s="9">
        <v>0</v>
      </c>
      <c r="G59" s="9">
        <v>100</v>
      </c>
      <c r="H59" s="9">
        <v>0</v>
      </c>
      <c r="I59" s="10">
        <v>0</v>
      </c>
      <c r="J59" s="6" t="str">
        <f t="shared" si="0"/>
        <v>Normal</v>
      </c>
    </row>
    <row r="60" spans="1:10" x14ac:dyDescent="0.2">
      <c r="A60" s="6">
        <v>1502855</v>
      </c>
      <c r="B60" s="6">
        <v>150285</v>
      </c>
      <c r="C60" s="2" t="s">
        <v>26</v>
      </c>
      <c r="D60" s="7" t="s">
        <v>72</v>
      </c>
      <c r="E60" s="9">
        <v>100</v>
      </c>
      <c r="F60" s="9">
        <v>100</v>
      </c>
      <c r="G60" s="9">
        <v>0</v>
      </c>
      <c r="H60" s="9">
        <v>0</v>
      </c>
      <c r="I60" s="10">
        <v>0</v>
      </c>
      <c r="J60" s="6" t="str">
        <f t="shared" si="0"/>
        <v>Normal</v>
      </c>
    </row>
    <row r="61" spans="1:10" x14ac:dyDescent="0.2">
      <c r="A61" s="6">
        <v>1502905</v>
      </c>
      <c r="B61" s="6">
        <v>150290</v>
      </c>
      <c r="C61" s="2" t="s">
        <v>63</v>
      </c>
      <c r="D61" s="7" t="s">
        <v>73</v>
      </c>
      <c r="E61" s="9">
        <v>100</v>
      </c>
      <c r="F61" s="9">
        <v>80.366168892107254</v>
      </c>
      <c r="G61" s="9">
        <v>9.1052179021696151</v>
      </c>
      <c r="H61" s="9">
        <v>6.8047198624859178</v>
      </c>
      <c r="I61" s="10">
        <v>8.1743429627959436</v>
      </c>
      <c r="J61" s="6" t="str">
        <f t="shared" si="0"/>
        <v>Normal</v>
      </c>
    </row>
    <row r="62" spans="1:10" x14ac:dyDescent="0.2">
      <c r="A62" s="6">
        <v>1502939</v>
      </c>
      <c r="B62" s="6">
        <v>150293</v>
      </c>
      <c r="C62" s="2" t="s">
        <v>19</v>
      </c>
      <c r="D62" s="7" t="s">
        <v>74</v>
      </c>
      <c r="E62" s="9">
        <v>33.09850389688927</v>
      </c>
      <c r="F62" s="9">
        <v>37.347041607656557</v>
      </c>
      <c r="G62" s="9">
        <v>27.298409199755397</v>
      </c>
      <c r="H62" s="9">
        <v>17.910206146619565</v>
      </c>
      <c r="I62" s="10">
        <v>21.530142073773295</v>
      </c>
      <c r="J62" s="6" t="str">
        <f t="shared" si="0"/>
        <v>Normal</v>
      </c>
    </row>
    <row r="63" spans="1:10" x14ac:dyDescent="0.2">
      <c r="A63" s="6">
        <v>1502954</v>
      </c>
      <c r="B63" s="6">
        <v>150295</v>
      </c>
      <c r="C63" s="2" t="s">
        <v>47</v>
      </c>
      <c r="D63" s="7" t="s">
        <v>75</v>
      </c>
      <c r="E63" s="9">
        <v>37.855587900275559</v>
      </c>
      <c r="F63" s="9">
        <v>27.682679260706067</v>
      </c>
      <c r="G63" s="9">
        <v>21.559168424277043</v>
      </c>
      <c r="H63" s="9">
        <v>14.229398725151229</v>
      </c>
      <c r="I63" s="10">
        <v>39.399969658731486</v>
      </c>
      <c r="J63" s="6" t="str">
        <f t="shared" si="0"/>
        <v>Normal</v>
      </c>
    </row>
    <row r="64" spans="1:10" x14ac:dyDescent="0.2">
      <c r="A64" s="6">
        <v>1503002</v>
      </c>
      <c r="B64" s="6">
        <v>150300</v>
      </c>
      <c r="C64" s="2" t="s">
        <v>26</v>
      </c>
      <c r="D64" s="7" t="s">
        <v>76</v>
      </c>
      <c r="E64" s="9">
        <v>0</v>
      </c>
      <c r="F64" s="9">
        <v>0</v>
      </c>
      <c r="G64" s="9">
        <v>0</v>
      </c>
      <c r="H64" s="9">
        <v>0</v>
      </c>
      <c r="I64" s="10">
        <v>0</v>
      </c>
      <c r="J64" s="6" t="str">
        <f t="shared" si="0"/>
        <v>Normal</v>
      </c>
    </row>
    <row r="65" spans="1:10" x14ac:dyDescent="0.2">
      <c r="A65" s="6">
        <v>1503044</v>
      </c>
      <c r="B65" s="6">
        <v>150304</v>
      </c>
      <c r="C65" s="2" t="s">
        <v>24</v>
      </c>
      <c r="D65" s="7" t="s">
        <v>77</v>
      </c>
      <c r="E65" s="9">
        <v>12.94293603679392</v>
      </c>
      <c r="F65" s="9">
        <v>2.1786516868424566</v>
      </c>
      <c r="G65" s="9">
        <v>1.8719935324310186</v>
      </c>
      <c r="H65" s="9">
        <v>2.7924576918331461</v>
      </c>
      <c r="I65" s="10">
        <v>3.4546965249072699</v>
      </c>
      <c r="J65" s="6" t="str">
        <f t="shared" si="0"/>
        <v>Normal</v>
      </c>
    </row>
    <row r="66" spans="1:10" x14ac:dyDescent="0.2">
      <c r="A66" s="6">
        <v>1503077</v>
      </c>
      <c r="B66" s="6">
        <v>150307</v>
      </c>
      <c r="C66" s="2" t="s">
        <v>19</v>
      </c>
      <c r="D66" s="7" t="s">
        <v>78</v>
      </c>
      <c r="E66" s="9">
        <v>0</v>
      </c>
      <c r="F66" s="9">
        <v>0</v>
      </c>
      <c r="G66" s="9">
        <v>1.4502098719556109</v>
      </c>
      <c r="H66" s="9">
        <v>1.6861488046554178</v>
      </c>
      <c r="I66" s="10">
        <v>0.97288050199593323</v>
      </c>
      <c r="J66" s="6" t="str">
        <f t="shared" si="0"/>
        <v>Normal</v>
      </c>
    </row>
    <row r="67" spans="1:10" x14ac:dyDescent="0.2">
      <c r="A67" s="6">
        <v>1503093</v>
      </c>
      <c r="B67" s="6">
        <v>150309</v>
      </c>
      <c r="C67" s="2" t="s">
        <v>53</v>
      </c>
      <c r="D67" s="7" t="s">
        <v>79</v>
      </c>
      <c r="E67" s="9">
        <v>74.988251550116729</v>
      </c>
      <c r="F67" s="9">
        <v>92.209745909518958</v>
      </c>
      <c r="G67" s="9">
        <v>74.272031316563385</v>
      </c>
      <c r="H67" s="9">
        <v>61.420558524975007</v>
      </c>
      <c r="I67" s="10">
        <v>94.73233449221452</v>
      </c>
      <c r="J67" s="6" t="str">
        <f t="shared" si="0"/>
        <v>Normal</v>
      </c>
    </row>
    <row r="68" spans="1:10" x14ac:dyDescent="0.2">
      <c r="A68" s="6">
        <v>1503101</v>
      </c>
      <c r="B68" s="6">
        <v>150310</v>
      </c>
      <c r="C68" s="2" t="s">
        <v>22</v>
      </c>
      <c r="D68" s="7" t="s">
        <v>80</v>
      </c>
      <c r="E68" s="9">
        <v>100</v>
      </c>
      <c r="F68" s="9">
        <v>100</v>
      </c>
      <c r="G68" s="9">
        <v>100</v>
      </c>
      <c r="H68" s="9">
        <v>0</v>
      </c>
      <c r="I68" s="10">
        <v>0</v>
      </c>
      <c r="J68" s="6" t="str">
        <f t="shared" si="0"/>
        <v>Normal</v>
      </c>
    </row>
    <row r="69" spans="1:10" x14ac:dyDescent="0.2">
      <c r="A69" s="6">
        <v>1503200</v>
      </c>
      <c r="B69" s="6">
        <v>150320</v>
      </c>
      <c r="C69" s="2" t="s">
        <v>63</v>
      </c>
      <c r="D69" s="7" t="s">
        <v>81</v>
      </c>
      <c r="E69" s="9">
        <v>1.1519999814463924</v>
      </c>
      <c r="F69" s="9">
        <v>1.8231753589866277</v>
      </c>
      <c r="G69" s="9">
        <v>0.27759093872335899</v>
      </c>
      <c r="H69" s="9">
        <v>1.432521983822141</v>
      </c>
      <c r="I69" s="10">
        <v>0.92149925275689815</v>
      </c>
      <c r="J69" s="6" t="str">
        <f t="shared" si="0"/>
        <v>Normal</v>
      </c>
    </row>
    <row r="70" spans="1:10" x14ac:dyDescent="0.2">
      <c r="A70" s="6">
        <v>1503309</v>
      </c>
      <c r="B70" s="6">
        <v>150330</v>
      </c>
      <c r="C70" s="2" t="s">
        <v>17</v>
      </c>
      <c r="D70" s="7" t="s">
        <v>82</v>
      </c>
      <c r="E70" s="9">
        <v>58.879110554372879</v>
      </c>
      <c r="F70" s="9">
        <v>25.623116181468681</v>
      </c>
      <c r="G70" s="9">
        <v>43.221072255568636</v>
      </c>
      <c r="H70" s="9">
        <v>29.680604601728316</v>
      </c>
      <c r="I70" s="10">
        <v>28.64061457708295</v>
      </c>
      <c r="J70" s="6" t="str">
        <f t="shared" si="0"/>
        <v>Normal</v>
      </c>
    </row>
    <row r="71" spans="1:10" x14ac:dyDescent="0.2">
      <c r="A71" s="6">
        <v>1503408</v>
      </c>
      <c r="B71" s="6">
        <v>150340</v>
      </c>
      <c r="C71" s="2" t="s">
        <v>63</v>
      </c>
      <c r="D71" s="7" t="s">
        <v>83</v>
      </c>
      <c r="E71" s="9">
        <v>89.303957619382473</v>
      </c>
      <c r="F71" s="9">
        <v>95.869606987353066</v>
      </c>
      <c r="G71" s="9">
        <v>69.055362117497225</v>
      </c>
      <c r="H71" s="9">
        <v>73.178929411283448</v>
      </c>
      <c r="I71" s="10">
        <v>61.903959780884719</v>
      </c>
      <c r="J71" s="6" t="str">
        <f t="shared" si="0"/>
        <v>Normal</v>
      </c>
    </row>
    <row r="72" spans="1:10" x14ac:dyDescent="0.2">
      <c r="A72" s="6">
        <v>1503457</v>
      </c>
      <c r="B72" s="6">
        <v>150345</v>
      </c>
      <c r="C72" s="2" t="s">
        <v>19</v>
      </c>
      <c r="D72" s="7" t="s">
        <v>84</v>
      </c>
      <c r="E72" s="9">
        <v>4.1673343167605124</v>
      </c>
      <c r="F72" s="9">
        <v>11.169371920110107</v>
      </c>
      <c r="G72" s="9">
        <v>9.7012478795312642</v>
      </c>
      <c r="H72" s="9">
        <v>5.9453077720184542</v>
      </c>
      <c r="I72" s="10">
        <v>7.742712342108482</v>
      </c>
      <c r="J72" s="6" t="str">
        <f t="shared" si="0"/>
        <v>Normal</v>
      </c>
    </row>
    <row r="73" spans="1:10" x14ac:dyDescent="0.2">
      <c r="A73" s="6">
        <v>1503507</v>
      </c>
      <c r="B73" s="6">
        <v>150350</v>
      </c>
      <c r="C73" s="2" t="s">
        <v>19</v>
      </c>
      <c r="D73" s="7" t="s">
        <v>85</v>
      </c>
      <c r="E73" s="9">
        <v>80.181456855435812</v>
      </c>
      <c r="F73" s="9">
        <v>82.851715397218967</v>
      </c>
      <c r="G73" s="9">
        <v>79.246810519983072</v>
      </c>
      <c r="H73" s="9">
        <v>73.071239747953157</v>
      </c>
      <c r="I73" s="10">
        <v>100</v>
      </c>
      <c r="J73" s="6" t="str">
        <f t="shared" si="0"/>
        <v>Normal</v>
      </c>
    </row>
    <row r="74" spans="1:10" x14ac:dyDescent="0.2">
      <c r="A74" s="6">
        <v>1503606</v>
      </c>
      <c r="B74" s="6">
        <v>150360</v>
      </c>
      <c r="C74" s="2" t="s">
        <v>38</v>
      </c>
      <c r="D74" s="7" t="s">
        <v>86</v>
      </c>
      <c r="E74" s="9">
        <v>19.956065297151515</v>
      </c>
      <c r="F74" s="9">
        <v>21.665011349510923</v>
      </c>
      <c r="G74" s="9">
        <v>23.230857460793548</v>
      </c>
      <c r="H74" s="9">
        <v>15.655924872624304</v>
      </c>
      <c r="I74" s="10">
        <v>17.452717281259584</v>
      </c>
      <c r="J74" s="6" t="str">
        <f t="shared" si="0"/>
        <v>Normal</v>
      </c>
    </row>
    <row r="75" spans="1:10" x14ac:dyDescent="0.2">
      <c r="A75" s="6">
        <v>1503705</v>
      </c>
      <c r="B75" s="6">
        <v>150370</v>
      </c>
      <c r="C75" s="2" t="s">
        <v>53</v>
      </c>
      <c r="D75" s="7" t="s">
        <v>87</v>
      </c>
      <c r="E75" s="9">
        <v>2.5780398681953201</v>
      </c>
      <c r="F75" s="9">
        <v>13.635637131089007</v>
      </c>
      <c r="G75" s="9">
        <v>11.678915173102196</v>
      </c>
      <c r="H75" s="9">
        <v>6.8578087398760497</v>
      </c>
      <c r="I75" s="10">
        <v>62.257809825100694</v>
      </c>
      <c r="J75" s="6" t="str">
        <f t="shared" si="0"/>
        <v>Normal</v>
      </c>
    </row>
    <row r="76" spans="1:10" x14ac:dyDescent="0.2">
      <c r="A76" s="6">
        <v>1503754</v>
      </c>
      <c r="B76" s="6">
        <v>150375</v>
      </c>
      <c r="C76" s="2" t="s">
        <v>38</v>
      </c>
      <c r="D76" s="7" t="s">
        <v>88</v>
      </c>
      <c r="E76" s="9">
        <v>1.7601306791029008</v>
      </c>
      <c r="F76" s="9">
        <v>8.8784583210492958</v>
      </c>
      <c r="G76" s="9">
        <v>14.881363072119481</v>
      </c>
      <c r="H76" s="9">
        <v>9.6210931699052118</v>
      </c>
      <c r="I76" s="10">
        <v>9.8601762398863926</v>
      </c>
      <c r="J76" s="6" t="str">
        <f t="shared" si="0"/>
        <v>Normal</v>
      </c>
    </row>
    <row r="77" spans="1:10" x14ac:dyDescent="0.2">
      <c r="A77" s="6">
        <v>1503804</v>
      </c>
      <c r="B77" s="6">
        <v>150380</v>
      </c>
      <c r="C77" s="2" t="s">
        <v>53</v>
      </c>
      <c r="D77" s="7" t="s">
        <v>89</v>
      </c>
      <c r="E77" s="9">
        <v>75.646039999574128</v>
      </c>
      <c r="F77" s="9">
        <v>70.364783768672595</v>
      </c>
      <c r="G77" s="9">
        <v>65.621942635574598</v>
      </c>
      <c r="H77" s="9">
        <v>69.133642156946607</v>
      </c>
      <c r="I77" s="10">
        <v>67.589202401324229</v>
      </c>
      <c r="J77" s="6" t="str">
        <f t="shared" si="0"/>
        <v>Normal</v>
      </c>
    </row>
    <row r="78" spans="1:10" x14ac:dyDescent="0.2">
      <c r="A78" s="6">
        <v>1503903</v>
      </c>
      <c r="B78" s="6">
        <v>150390</v>
      </c>
      <c r="C78" s="2" t="s">
        <v>26</v>
      </c>
      <c r="D78" s="7" t="s">
        <v>90</v>
      </c>
      <c r="E78" s="9">
        <v>1.190870139806584</v>
      </c>
      <c r="F78" s="9">
        <v>2.0203013632660074</v>
      </c>
      <c r="G78" s="9">
        <v>2.6245219291730173</v>
      </c>
      <c r="H78" s="9">
        <v>2.9833433127888456</v>
      </c>
      <c r="I78" s="10">
        <v>4.8248168999219718</v>
      </c>
      <c r="J78" s="6" t="str">
        <f t="shared" si="0"/>
        <v>Normal</v>
      </c>
    </row>
    <row r="79" spans="1:10" x14ac:dyDescent="0.2">
      <c r="A79" s="6">
        <v>1504000</v>
      </c>
      <c r="B79" s="6">
        <v>150400</v>
      </c>
      <c r="C79" s="2" t="s">
        <v>17</v>
      </c>
      <c r="D79" s="7" t="s">
        <v>91</v>
      </c>
      <c r="E79" s="9">
        <v>0</v>
      </c>
      <c r="F79" s="9">
        <v>0</v>
      </c>
      <c r="G79" s="9">
        <v>0</v>
      </c>
      <c r="H79" s="9">
        <v>0</v>
      </c>
      <c r="I79" s="10">
        <v>0</v>
      </c>
      <c r="J79" s="6" t="str">
        <f t="shared" si="0"/>
        <v>Normal</v>
      </c>
    </row>
    <row r="80" spans="1:10" x14ac:dyDescent="0.2">
      <c r="A80" s="6">
        <v>1504059</v>
      </c>
      <c r="B80" s="6">
        <v>150405</v>
      </c>
      <c r="C80" s="2" t="s">
        <v>19</v>
      </c>
      <c r="D80" s="7" t="s">
        <v>92</v>
      </c>
      <c r="E80" s="9">
        <v>43.06435637836028</v>
      </c>
      <c r="F80" s="9">
        <v>69.568977677059195</v>
      </c>
      <c r="G80" s="9">
        <v>8.7632003874500235</v>
      </c>
      <c r="H80" s="9">
        <v>9.6385878110398799</v>
      </c>
      <c r="I80" s="10">
        <v>15.341895341131417</v>
      </c>
      <c r="J80" s="6" t="str">
        <f t="shared" si="0"/>
        <v>Normal</v>
      </c>
    </row>
    <row r="81" spans="1:10" x14ac:dyDescent="0.2">
      <c r="A81" s="6">
        <v>1504109</v>
      </c>
      <c r="B81" s="6">
        <v>150410</v>
      </c>
      <c r="C81" s="2" t="s">
        <v>63</v>
      </c>
      <c r="D81" s="7" t="s">
        <v>93</v>
      </c>
      <c r="E81" s="9">
        <v>0</v>
      </c>
      <c r="F81" s="9">
        <v>45.672272514453127</v>
      </c>
      <c r="G81" s="9">
        <v>0</v>
      </c>
      <c r="H81" s="9">
        <v>0</v>
      </c>
      <c r="I81" s="10">
        <v>0</v>
      </c>
      <c r="J81" s="6" t="str">
        <f t="shared" si="0"/>
        <v>Normal</v>
      </c>
    </row>
    <row r="82" spans="1:10" x14ac:dyDescent="0.2">
      <c r="A82" s="6">
        <v>1504208</v>
      </c>
      <c r="B82" s="6">
        <v>150420</v>
      </c>
      <c r="C82" s="2" t="s">
        <v>47</v>
      </c>
      <c r="D82" s="7" t="s">
        <v>94</v>
      </c>
      <c r="E82" s="9">
        <v>7.1745351752187663</v>
      </c>
      <c r="F82" s="9">
        <v>8.062579169382774</v>
      </c>
      <c r="G82" s="9">
        <v>7.0043120180276075</v>
      </c>
      <c r="H82" s="9">
        <v>6.0778721152337827</v>
      </c>
      <c r="I82" s="10">
        <v>7.0529536507977371</v>
      </c>
      <c r="J82" s="6" t="str">
        <f t="shared" ref="J82:J145" si="1">IF(AND(I82&lt;$M$21,I82&gt;$M$22),"Normal","Outliers")</f>
        <v>Normal</v>
      </c>
    </row>
    <row r="83" spans="1:10" x14ac:dyDescent="0.2">
      <c r="A83" s="6">
        <v>1504307</v>
      </c>
      <c r="B83" s="6">
        <v>150430</v>
      </c>
      <c r="C83" s="2" t="s">
        <v>63</v>
      </c>
      <c r="D83" s="7" t="s">
        <v>95</v>
      </c>
      <c r="E83" s="9">
        <v>0</v>
      </c>
      <c r="F83" s="9">
        <v>100</v>
      </c>
      <c r="G83" s="9">
        <v>100</v>
      </c>
      <c r="H83" s="9">
        <v>100</v>
      </c>
      <c r="I83" s="10">
        <v>100</v>
      </c>
      <c r="J83" s="6" t="str">
        <f t="shared" si="1"/>
        <v>Normal</v>
      </c>
    </row>
    <row r="84" spans="1:10" x14ac:dyDescent="0.2">
      <c r="A84" s="6">
        <v>1504406</v>
      </c>
      <c r="B84" s="6">
        <v>150440</v>
      </c>
      <c r="C84" s="2" t="s">
        <v>63</v>
      </c>
      <c r="D84" s="7" t="s">
        <v>96</v>
      </c>
      <c r="E84" s="9">
        <v>16.303547683453999</v>
      </c>
      <c r="F84" s="9">
        <v>12.659454970395064</v>
      </c>
      <c r="G84" s="9">
        <v>19.572499464038714</v>
      </c>
      <c r="H84" s="9">
        <v>23.892398728151452</v>
      </c>
      <c r="I84" s="10">
        <v>12.239043619447166</v>
      </c>
      <c r="J84" s="6" t="str">
        <f t="shared" si="1"/>
        <v>Normal</v>
      </c>
    </row>
    <row r="85" spans="1:10" x14ac:dyDescent="0.2">
      <c r="A85" s="6">
        <v>1504422</v>
      </c>
      <c r="B85" s="6">
        <v>150442</v>
      </c>
      <c r="C85" s="2" t="s">
        <v>32</v>
      </c>
      <c r="D85" s="7" t="s">
        <v>97</v>
      </c>
      <c r="E85" s="9">
        <v>23.399255230129764</v>
      </c>
      <c r="F85" s="9">
        <v>17.209914194409244</v>
      </c>
      <c r="G85" s="9">
        <v>13.366005254714834</v>
      </c>
      <c r="H85" s="9">
        <v>15.95673312554716</v>
      </c>
      <c r="I85" s="10">
        <v>19.263934702591364</v>
      </c>
      <c r="J85" s="6" t="str">
        <f t="shared" si="1"/>
        <v>Normal</v>
      </c>
    </row>
    <row r="86" spans="1:10" x14ac:dyDescent="0.2">
      <c r="A86" s="6">
        <v>1504455</v>
      </c>
      <c r="B86" s="6">
        <v>150445</v>
      </c>
      <c r="C86" s="2" t="s">
        <v>29</v>
      </c>
      <c r="D86" s="7" t="s">
        <v>98</v>
      </c>
      <c r="E86" s="9">
        <v>72.97172748309444</v>
      </c>
      <c r="F86" s="9">
        <v>26.558931076395481</v>
      </c>
      <c r="G86" s="9">
        <v>12.934590708179512</v>
      </c>
      <c r="H86" s="9">
        <v>13.754547208563942</v>
      </c>
      <c r="I86" s="10">
        <v>32.710948754738489</v>
      </c>
      <c r="J86" s="6" t="str">
        <f t="shared" si="1"/>
        <v>Normal</v>
      </c>
    </row>
    <row r="87" spans="1:10" x14ac:dyDescent="0.2">
      <c r="A87" s="6">
        <v>1504505</v>
      </c>
      <c r="B87" s="6">
        <v>150450</v>
      </c>
      <c r="C87" s="2" t="s">
        <v>22</v>
      </c>
      <c r="D87" s="7" t="s">
        <v>99</v>
      </c>
      <c r="E87" s="9">
        <v>0</v>
      </c>
      <c r="F87" s="9">
        <v>0</v>
      </c>
      <c r="G87" s="9">
        <v>0</v>
      </c>
      <c r="H87" s="9">
        <v>0</v>
      </c>
      <c r="I87" s="10">
        <v>0</v>
      </c>
      <c r="J87" s="6" t="str">
        <f t="shared" si="1"/>
        <v>Normal</v>
      </c>
    </row>
    <row r="88" spans="1:10" x14ac:dyDescent="0.2">
      <c r="A88" s="6">
        <v>1504604</v>
      </c>
      <c r="B88" s="6">
        <v>150460</v>
      </c>
      <c r="C88" s="2" t="s">
        <v>17</v>
      </c>
      <c r="D88" s="7" t="s">
        <v>100</v>
      </c>
      <c r="E88" s="9">
        <v>3.6746264111984881</v>
      </c>
      <c r="F88" s="9">
        <v>2.6000698002151026</v>
      </c>
      <c r="G88" s="9">
        <v>4.7449860471054688</v>
      </c>
      <c r="H88" s="9">
        <v>2.9433316841554</v>
      </c>
      <c r="I88" s="10">
        <v>1.7725681182352002</v>
      </c>
      <c r="J88" s="6" t="str">
        <f t="shared" si="1"/>
        <v>Normal</v>
      </c>
    </row>
    <row r="89" spans="1:10" x14ac:dyDescent="0.2">
      <c r="A89" s="6">
        <v>1504703</v>
      </c>
      <c r="B89" s="6">
        <v>150470</v>
      </c>
      <c r="C89" s="2" t="s">
        <v>17</v>
      </c>
      <c r="D89" s="7" t="s">
        <v>101</v>
      </c>
      <c r="E89" s="9">
        <v>25.0554934444868</v>
      </c>
      <c r="F89" s="9">
        <v>25.887113306048388</v>
      </c>
      <c r="G89" s="9">
        <v>30.246653981809164</v>
      </c>
      <c r="H89" s="9">
        <v>30.688586744842684</v>
      </c>
      <c r="I89" s="10">
        <v>30.514815707638025</v>
      </c>
      <c r="J89" s="6" t="str">
        <f t="shared" si="1"/>
        <v>Normal</v>
      </c>
    </row>
    <row r="90" spans="1:10" x14ac:dyDescent="0.2">
      <c r="A90" s="6">
        <v>1504752</v>
      </c>
      <c r="B90" s="6">
        <v>150475</v>
      </c>
      <c r="C90" s="2" t="s">
        <v>26</v>
      </c>
      <c r="D90" s="7" t="s">
        <v>102</v>
      </c>
      <c r="E90" s="9">
        <v>89.729310435811968</v>
      </c>
      <c r="F90" s="9">
        <v>90.370859188804005</v>
      </c>
      <c r="G90" s="9">
        <v>98.914399496638168</v>
      </c>
      <c r="H90" s="9">
        <v>100</v>
      </c>
      <c r="I90" s="10">
        <v>65.337004460992503</v>
      </c>
      <c r="J90" s="6" t="str">
        <f t="shared" si="1"/>
        <v>Normal</v>
      </c>
    </row>
    <row r="91" spans="1:10" x14ac:dyDescent="0.2">
      <c r="A91" s="6">
        <v>1504802</v>
      </c>
      <c r="B91" s="6">
        <v>150480</v>
      </c>
      <c r="C91" s="2" t="s">
        <v>26</v>
      </c>
      <c r="D91" s="7" t="s">
        <v>103</v>
      </c>
      <c r="E91" s="9">
        <v>18.44715659097842</v>
      </c>
      <c r="F91" s="9">
        <v>12.597686518255358</v>
      </c>
      <c r="G91" s="9">
        <v>40.316292761696872</v>
      </c>
      <c r="H91" s="9">
        <v>24.853042141929087</v>
      </c>
      <c r="I91" s="10">
        <v>28.228586008224976</v>
      </c>
      <c r="J91" s="6" t="str">
        <f t="shared" si="1"/>
        <v>Normal</v>
      </c>
    </row>
    <row r="92" spans="1:10" x14ac:dyDescent="0.2">
      <c r="A92" s="6">
        <v>1504901</v>
      </c>
      <c r="B92" s="6">
        <v>150490</v>
      </c>
      <c r="C92" s="2" t="s">
        <v>22</v>
      </c>
      <c r="D92" s="7" t="s">
        <v>104</v>
      </c>
      <c r="E92" s="9">
        <v>32.963067665999766</v>
      </c>
      <c r="F92" s="9">
        <v>0</v>
      </c>
      <c r="G92" s="9">
        <v>0</v>
      </c>
      <c r="H92" s="9">
        <v>0</v>
      </c>
      <c r="I92" s="10">
        <v>0</v>
      </c>
      <c r="J92" s="6" t="str">
        <f t="shared" si="1"/>
        <v>Normal</v>
      </c>
    </row>
    <row r="93" spans="1:10" x14ac:dyDescent="0.2">
      <c r="A93" s="6">
        <v>1504950</v>
      </c>
      <c r="B93" s="6">
        <v>150495</v>
      </c>
      <c r="C93" s="2" t="s">
        <v>19</v>
      </c>
      <c r="D93" s="7" t="s">
        <v>105</v>
      </c>
      <c r="E93" s="9">
        <v>0</v>
      </c>
      <c r="F93" s="9">
        <v>0</v>
      </c>
      <c r="G93" s="9">
        <v>100</v>
      </c>
      <c r="H93" s="9">
        <v>100</v>
      </c>
      <c r="I93" s="10">
        <v>100</v>
      </c>
      <c r="J93" s="6" t="str">
        <f t="shared" si="1"/>
        <v>Normal</v>
      </c>
    </row>
    <row r="94" spans="1:10" x14ac:dyDescent="0.2">
      <c r="A94" s="6">
        <v>1504976</v>
      </c>
      <c r="B94" s="6">
        <v>150497</v>
      </c>
      <c r="C94" s="2" t="s">
        <v>53</v>
      </c>
      <c r="D94" s="7" t="s">
        <v>106</v>
      </c>
      <c r="E94" s="9">
        <v>85.484783414430126</v>
      </c>
      <c r="F94" s="9">
        <v>96.343478778375214</v>
      </c>
      <c r="G94" s="9">
        <v>96.029341619903775</v>
      </c>
      <c r="H94" s="9">
        <v>98.296581843449204</v>
      </c>
      <c r="I94" s="10">
        <v>90.41372752809373</v>
      </c>
      <c r="J94" s="6" t="str">
        <f t="shared" si="1"/>
        <v>Normal</v>
      </c>
    </row>
    <row r="95" spans="1:10" x14ac:dyDescent="0.2">
      <c r="A95" s="6">
        <v>1505007</v>
      </c>
      <c r="B95" s="6">
        <v>150500</v>
      </c>
      <c r="C95" s="2" t="s">
        <v>35</v>
      </c>
      <c r="D95" s="7" t="s">
        <v>107</v>
      </c>
      <c r="E95" s="9">
        <v>0</v>
      </c>
      <c r="F95" s="9">
        <v>0</v>
      </c>
      <c r="G95" s="9">
        <v>0</v>
      </c>
      <c r="H95" s="9">
        <v>0</v>
      </c>
      <c r="I95" s="10">
        <v>0</v>
      </c>
      <c r="J95" s="6" t="str">
        <f t="shared" si="1"/>
        <v>Normal</v>
      </c>
    </row>
    <row r="96" spans="1:10" x14ac:dyDescent="0.2">
      <c r="A96" s="6">
        <v>1505031</v>
      </c>
      <c r="B96" s="6">
        <v>150503</v>
      </c>
      <c r="C96" s="2" t="s">
        <v>38</v>
      </c>
      <c r="D96" s="7" t="s">
        <v>108</v>
      </c>
      <c r="E96" s="9">
        <v>35.029910636550575</v>
      </c>
      <c r="F96" s="9">
        <v>32.183814621995765</v>
      </c>
      <c r="G96" s="9">
        <v>45.40807826218844</v>
      </c>
      <c r="H96" s="9">
        <v>52.081414473056661</v>
      </c>
      <c r="I96" s="10">
        <v>54.311464396626995</v>
      </c>
      <c r="J96" s="6" t="str">
        <f t="shared" si="1"/>
        <v>Normal</v>
      </c>
    </row>
    <row r="97" spans="1:10" x14ac:dyDescent="0.2">
      <c r="A97" s="6">
        <v>1505064</v>
      </c>
      <c r="B97" s="6">
        <v>150506</v>
      </c>
      <c r="C97" s="2" t="s">
        <v>53</v>
      </c>
      <c r="D97" s="7" t="s">
        <v>109</v>
      </c>
      <c r="E97" s="9">
        <v>23.097253348726998</v>
      </c>
      <c r="F97" s="9">
        <v>17.667662143639802</v>
      </c>
      <c r="G97" s="9">
        <v>71.410986080957343</v>
      </c>
      <c r="H97" s="9">
        <v>22.916781299709506</v>
      </c>
      <c r="I97" s="10">
        <v>32.61516905368488</v>
      </c>
      <c r="J97" s="6" t="str">
        <f t="shared" si="1"/>
        <v>Normal</v>
      </c>
    </row>
    <row r="98" spans="1:10" x14ac:dyDescent="0.2">
      <c r="A98" s="6">
        <v>1505106</v>
      </c>
      <c r="B98" s="6">
        <v>150510</v>
      </c>
      <c r="C98" s="2" t="s">
        <v>26</v>
      </c>
      <c r="D98" s="7" t="s">
        <v>110</v>
      </c>
      <c r="E98" s="9">
        <v>7.0523417097885748</v>
      </c>
      <c r="F98" s="9">
        <v>28.824531032075228</v>
      </c>
      <c r="G98" s="9">
        <v>12.137417046422627</v>
      </c>
      <c r="H98" s="9">
        <v>4.353674479770504</v>
      </c>
      <c r="I98" s="10">
        <v>1.0666305816686048</v>
      </c>
      <c r="J98" s="6" t="str">
        <f t="shared" si="1"/>
        <v>Normal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9">
        <v>60.86288818021778</v>
      </c>
      <c r="F99" s="9">
        <v>35.747490703302191</v>
      </c>
      <c r="G99" s="9">
        <v>59.145203588910697</v>
      </c>
      <c r="H99" s="9">
        <v>34.363250776536191</v>
      </c>
      <c r="I99" s="10">
        <v>15.450589682803956</v>
      </c>
      <c r="J99" s="6" t="str">
        <f t="shared" si="1"/>
        <v>Normal</v>
      </c>
    </row>
    <row r="100" spans="1:10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9">
        <v>0.77982234743243795</v>
      </c>
      <c r="F100" s="9">
        <v>0.74005228100487253</v>
      </c>
      <c r="G100" s="9">
        <v>0.89918744042859089</v>
      </c>
      <c r="H100" s="9">
        <v>0.3331539055774832</v>
      </c>
      <c r="I100" s="10">
        <v>0.61017453599371974</v>
      </c>
      <c r="J100" s="6" t="str">
        <f t="shared" si="1"/>
        <v>Normal</v>
      </c>
    </row>
    <row r="101" spans="1:10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9">
        <v>63.971930054645142</v>
      </c>
      <c r="F101" s="9">
        <v>68.590140737608351</v>
      </c>
      <c r="G101" s="9">
        <v>76.142481350500177</v>
      </c>
      <c r="H101" s="9">
        <v>78.390117077897159</v>
      </c>
      <c r="I101" s="10">
        <v>79.881519929812185</v>
      </c>
      <c r="J101" s="6" t="str">
        <f t="shared" si="1"/>
        <v>Normal</v>
      </c>
    </row>
    <row r="102" spans="1:10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9">
        <v>4.6419736217427054</v>
      </c>
      <c r="F102" s="9">
        <v>2.2951377846418977</v>
      </c>
      <c r="G102" s="9">
        <v>1.8847021805570123</v>
      </c>
      <c r="H102" s="9">
        <v>2.0678897835609367</v>
      </c>
      <c r="I102" s="10">
        <v>2.454465017893348</v>
      </c>
      <c r="J102" s="6" t="str">
        <f t="shared" si="1"/>
        <v>Normal</v>
      </c>
    </row>
    <row r="103" spans="1:10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9">
        <v>4.1976615331742693</v>
      </c>
      <c r="F103" s="9">
        <v>37.388492363701403</v>
      </c>
      <c r="G103" s="9">
        <v>97.398555378686098</v>
      </c>
      <c r="H103" s="9">
        <v>98.039613035000144</v>
      </c>
      <c r="I103" s="10">
        <v>97.245263355007054</v>
      </c>
      <c r="J103" s="6" t="str">
        <f t="shared" si="1"/>
        <v>Normal</v>
      </c>
    </row>
    <row r="104" spans="1:10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9">
        <v>29.373696661476078</v>
      </c>
      <c r="F104" s="9">
        <v>20.389306723721614</v>
      </c>
      <c r="G104" s="9">
        <v>0</v>
      </c>
      <c r="H104" s="9">
        <v>0</v>
      </c>
      <c r="I104" s="10">
        <v>100</v>
      </c>
      <c r="J104" s="6" t="str">
        <f t="shared" si="1"/>
        <v>Normal</v>
      </c>
    </row>
    <row r="105" spans="1:10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9">
        <v>7.6983013003018064</v>
      </c>
      <c r="F105" s="9">
        <v>9.142915478790723</v>
      </c>
      <c r="G105" s="9">
        <v>8.1249821662188086</v>
      </c>
      <c r="H105" s="9">
        <v>9.5578416301474292</v>
      </c>
      <c r="I105" s="10">
        <v>9.4953540585651979</v>
      </c>
      <c r="J105" s="6" t="str">
        <f t="shared" si="1"/>
        <v>Normal</v>
      </c>
    </row>
    <row r="106" spans="1:10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9">
        <v>2.9515340132910151</v>
      </c>
      <c r="F106" s="9">
        <v>2.282029335831075</v>
      </c>
      <c r="G106" s="9">
        <v>2.3528823418152109</v>
      </c>
      <c r="H106" s="9">
        <v>2.7177340936192915</v>
      </c>
      <c r="I106" s="10">
        <v>1.8321233447930581</v>
      </c>
      <c r="J106" s="6" t="str">
        <f t="shared" si="1"/>
        <v>Normal</v>
      </c>
    </row>
    <row r="107" spans="1:10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9">
        <v>97.482707826851964</v>
      </c>
      <c r="F107" s="9">
        <v>84.806500702491533</v>
      </c>
      <c r="G107" s="9">
        <v>83.357119126343306</v>
      </c>
      <c r="H107" s="9">
        <v>90.555577569931273</v>
      </c>
      <c r="I107" s="10">
        <v>90.465135810217973</v>
      </c>
      <c r="J107" s="6" t="str">
        <f t="shared" si="1"/>
        <v>Normal</v>
      </c>
    </row>
    <row r="108" spans="1:10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9">
        <v>8.4822715308234553</v>
      </c>
      <c r="F108" s="9">
        <v>0</v>
      </c>
      <c r="G108" s="9">
        <v>0</v>
      </c>
      <c r="H108" s="9">
        <v>0</v>
      </c>
      <c r="I108" s="10">
        <v>0</v>
      </c>
      <c r="J108" s="6" t="str">
        <f t="shared" si="1"/>
        <v>Normal</v>
      </c>
    </row>
    <row r="109" spans="1:10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9">
        <v>13.878029519738938</v>
      </c>
      <c r="F109" s="9">
        <v>12.360945644333523</v>
      </c>
      <c r="G109" s="9">
        <v>6.4873149346450001</v>
      </c>
      <c r="H109" s="9">
        <v>0.88425489616073949</v>
      </c>
      <c r="I109" s="10">
        <v>1.6877957359696272</v>
      </c>
      <c r="J109" s="6" t="str">
        <f t="shared" si="1"/>
        <v>Normal</v>
      </c>
    </row>
    <row r="110" spans="1:10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9">
        <v>56.064406644478858</v>
      </c>
      <c r="F110" s="9">
        <v>94.695185323115822</v>
      </c>
      <c r="G110" s="9">
        <v>92.025837332378444</v>
      </c>
      <c r="H110" s="9">
        <v>100</v>
      </c>
      <c r="I110" s="10">
        <v>100</v>
      </c>
      <c r="J110" s="6" t="str">
        <f t="shared" si="1"/>
        <v>Normal</v>
      </c>
    </row>
    <row r="111" spans="1:10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9">
        <v>0</v>
      </c>
      <c r="F111" s="9">
        <v>0</v>
      </c>
      <c r="G111" s="9">
        <v>0</v>
      </c>
      <c r="H111" s="9">
        <v>0</v>
      </c>
      <c r="I111" s="10">
        <v>0</v>
      </c>
      <c r="J111" s="6" t="str">
        <f t="shared" si="1"/>
        <v>Normal</v>
      </c>
    </row>
    <row r="112" spans="1:10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9">
        <v>38.143037794333893</v>
      </c>
      <c r="F112" s="9">
        <v>63.122542626680222</v>
      </c>
      <c r="G112" s="9">
        <v>27.329022869147217</v>
      </c>
      <c r="H112" s="9">
        <v>33.195739782836711</v>
      </c>
      <c r="I112" s="10">
        <v>35.923581004194368</v>
      </c>
      <c r="J112" s="6" t="str">
        <f t="shared" si="1"/>
        <v>Normal</v>
      </c>
    </row>
    <row r="113" spans="1:10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9">
        <v>68.949046743770694</v>
      </c>
      <c r="F113" s="9">
        <v>54.295170095699859</v>
      </c>
      <c r="G113" s="9">
        <v>100</v>
      </c>
      <c r="H113" s="9">
        <v>35.784142154236584</v>
      </c>
      <c r="I113" s="10">
        <v>100</v>
      </c>
      <c r="J113" s="6" t="str">
        <f t="shared" si="1"/>
        <v>Normal</v>
      </c>
    </row>
    <row r="114" spans="1:10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9">
        <v>41.880992231288353</v>
      </c>
      <c r="F114" s="9">
        <v>85.43438888340107</v>
      </c>
      <c r="G114" s="9">
        <v>11.481402900763058</v>
      </c>
      <c r="H114" s="9">
        <v>34.80945795908562</v>
      </c>
      <c r="I114" s="10">
        <v>46.642230093657233</v>
      </c>
      <c r="J114" s="6" t="str">
        <f t="shared" si="1"/>
        <v>Normal</v>
      </c>
    </row>
    <row r="115" spans="1:10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9">
        <v>5.9896768757459782</v>
      </c>
      <c r="F115" s="9">
        <v>3.2901570082167666</v>
      </c>
      <c r="G115" s="9">
        <v>0.13648414590859945</v>
      </c>
      <c r="H115" s="9">
        <v>0</v>
      </c>
      <c r="I115" s="10">
        <v>6.0595432569734688</v>
      </c>
      <c r="J115" s="6" t="str">
        <f t="shared" si="1"/>
        <v>Normal</v>
      </c>
    </row>
    <row r="116" spans="1:10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9">
        <v>100</v>
      </c>
      <c r="F116" s="9">
        <v>100</v>
      </c>
      <c r="G116" s="9">
        <v>100</v>
      </c>
      <c r="H116" s="9">
        <v>100</v>
      </c>
      <c r="I116" s="10">
        <v>100</v>
      </c>
      <c r="J116" s="6" t="str">
        <f t="shared" si="1"/>
        <v>Normal</v>
      </c>
    </row>
    <row r="117" spans="1:10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9">
        <v>13.406516327795245</v>
      </c>
      <c r="F117" s="9">
        <v>17.798672272237432</v>
      </c>
      <c r="G117" s="9">
        <v>15.5713381230685</v>
      </c>
      <c r="H117" s="9">
        <v>15.61024433716492</v>
      </c>
      <c r="I117" s="10">
        <v>19.166523085340796</v>
      </c>
      <c r="J117" s="6" t="str">
        <f t="shared" si="1"/>
        <v>Normal</v>
      </c>
    </row>
    <row r="118" spans="1:10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9">
        <v>10.977278676030913</v>
      </c>
      <c r="F118" s="9">
        <v>8.3749901260414266</v>
      </c>
      <c r="G118" s="9">
        <v>8.3952017258211562</v>
      </c>
      <c r="H118" s="9">
        <v>8.1490134987987926</v>
      </c>
      <c r="I118" s="10">
        <v>7.3525186403634164</v>
      </c>
      <c r="J118" s="6" t="str">
        <f t="shared" si="1"/>
        <v>Normal</v>
      </c>
    </row>
    <row r="119" spans="1:10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9">
        <v>47.392121066316115</v>
      </c>
      <c r="F119" s="9">
        <v>64.83368778717535</v>
      </c>
      <c r="G119" s="9">
        <v>78.629299148869265</v>
      </c>
      <c r="H119" s="9">
        <v>80.186401675227998</v>
      </c>
      <c r="I119" s="10">
        <v>79.618265135832218</v>
      </c>
      <c r="J119" s="6" t="str">
        <f t="shared" si="1"/>
        <v>Normal</v>
      </c>
    </row>
    <row r="120" spans="1:10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9">
        <v>20.27748371374415</v>
      </c>
      <c r="F120" s="9">
        <v>35.888053482767155</v>
      </c>
      <c r="G120" s="9">
        <v>40.277681651896053</v>
      </c>
      <c r="H120" s="9">
        <v>18.20617235258258</v>
      </c>
      <c r="I120" s="10">
        <v>9.8407281122197716</v>
      </c>
      <c r="J120" s="6" t="str">
        <f t="shared" si="1"/>
        <v>Normal</v>
      </c>
    </row>
    <row r="121" spans="1:10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9">
        <v>6.3011486857164165</v>
      </c>
      <c r="F121" s="9">
        <v>2.859434698002969</v>
      </c>
      <c r="G121" s="9">
        <v>3.9367246850398252</v>
      </c>
      <c r="H121" s="9">
        <v>4.5704027473015287</v>
      </c>
      <c r="I121" s="10">
        <v>1.9329149936935832</v>
      </c>
      <c r="J121" s="6" t="str">
        <f t="shared" si="1"/>
        <v>Normal</v>
      </c>
    </row>
    <row r="122" spans="1:10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9">
        <v>11.556244621617004</v>
      </c>
      <c r="F122" s="9">
        <v>27.593401883960215</v>
      </c>
      <c r="G122" s="9">
        <v>9.3878148010203688</v>
      </c>
      <c r="H122" s="9">
        <v>25.440247559936925</v>
      </c>
      <c r="I122" s="10">
        <v>33.138213449533978</v>
      </c>
      <c r="J122" s="6" t="str">
        <f t="shared" si="1"/>
        <v>Normal</v>
      </c>
    </row>
    <row r="123" spans="1:10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9">
        <v>27.945153024801279</v>
      </c>
      <c r="F123" s="9">
        <v>20.974351076727704</v>
      </c>
      <c r="G123" s="9">
        <v>20.28380819538371</v>
      </c>
      <c r="H123" s="9">
        <v>15.336417065426167</v>
      </c>
      <c r="I123" s="10">
        <v>18.423237826610368</v>
      </c>
      <c r="J123" s="6" t="str">
        <f t="shared" si="1"/>
        <v>Normal</v>
      </c>
    </row>
    <row r="124" spans="1:10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9">
        <v>0</v>
      </c>
      <c r="F124" s="9">
        <v>0</v>
      </c>
      <c r="G124" s="9">
        <v>0</v>
      </c>
      <c r="H124" s="9">
        <v>0</v>
      </c>
      <c r="I124" s="10">
        <v>0</v>
      </c>
      <c r="J124" s="6" t="str">
        <f t="shared" si="1"/>
        <v>Normal</v>
      </c>
    </row>
    <row r="125" spans="1:10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9">
        <v>42.466809714167134</v>
      </c>
      <c r="F125" s="9">
        <v>52.067614669789386</v>
      </c>
      <c r="G125" s="9">
        <v>51.662607456756362</v>
      </c>
      <c r="H125" s="9">
        <v>42.854732292322431</v>
      </c>
      <c r="I125" s="10">
        <v>48.61760394536239</v>
      </c>
      <c r="J125" s="6" t="str">
        <f t="shared" si="1"/>
        <v>Normal</v>
      </c>
    </row>
    <row r="126" spans="1:10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9">
        <v>0</v>
      </c>
      <c r="F126" s="9">
        <v>7.4102558766443076</v>
      </c>
      <c r="G126" s="9">
        <v>0</v>
      </c>
      <c r="H126" s="9">
        <v>0</v>
      </c>
      <c r="I126" s="10">
        <v>100</v>
      </c>
      <c r="J126" s="6" t="str">
        <f t="shared" si="1"/>
        <v>Normal</v>
      </c>
    </row>
    <row r="127" spans="1:10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9">
        <v>20.899287303144018</v>
      </c>
      <c r="F127" s="9">
        <v>0</v>
      </c>
      <c r="G127" s="9">
        <v>0</v>
      </c>
      <c r="H127" s="9">
        <v>31.477754367352844</v>
      </c>
      <c r="I127" s="10">
        <v>100</v>
      </c>
      <c r="J127" s="6" t="str">
        <f t="shared" si="1"/>
        <v>Normal</v>
      </c>
    </row>
    <row r="128" spans="1:10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9">
        <v>20.84400933478512</v>
      </c>
      <c r="F128" s="9">
        <v>33.074975293450215</v>
      </c>
      <c r="G128" s="9">
        <v>26.48785464604612</v>
      </c>
      <c r="H128" s="9">
        <v>21.949949261681308</v>
      </c>
      <c r="I128" s="10">
        <v>35.36624665665461</v>
      </c>
      <c r="J128" s="6" t="str">
        <f t="shared" si="1"/>
        <v>Normal</v>
      </c>
    </row>
    <row r="129" spans="1:10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9">
        <v>8.5895448584323439</v>
      </c>
      <c r="F129" s="9">
        <v>9.5133954623164847</v>
      </c>
      <c r="G129" s="9">
        <v>1.835886717690699</v>
      </c>
      <c r="H129" s="9">
        <v>2.1547164684434184</v>
      </c>
      <c r="I129" s="10">
        <v>5.7074772243694518</v>
      </c>
      <c r="J129" s="6" t="str">
        <f t="shared" si="1"/>
        <v>Normal</v>
      </c>
    </row>
    <row r="130" spans="1:10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9">
        <v>33.435920882112953</v>
      </c>
      <c r="F130" s="9">
        <v>29.63150731182369</v>
      </c>
      <c r="G130" s="9">
        <v>29.471452120607022</v>
      </c>
      <c r="H130" s="9">
        <v>26.066399230584107</v>
      </c>
      <c r="I130" s="10">
        <v>29.273315630954521</v>
      </c>
      <c r="J130" s="6" t="str">
        <f t="shared" si="1"/>
        <v>Normal</v>
      </c>
    </row>
    <row r="131" spans="1:10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9">
        <v>0</v>
      </c>
      <c r="F131" s="9">
        <v>0</v>
      </c>
      <c r="G131" s="9">
        <v>0</v>
      </c>
      <c r="H131" s="9">
        <v>0</v>
      </c>
      <c r="I131" s="10">
        <v>0</v>
      </c>
      <c r="J131" s="6" t="str">
        <f t="shared" si="1"/>
        <v>Normal</v>
      </c>
    </row>
    <row r="132" spans="1:10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9">
        <v>3.5263717890257653</v>
      </c>
      <c r="F132" s="9">
        <v>3.8598321484383691</v>
      </c>
      <c r="G132" s="9">
        <v>6.9851035464613034</v>
      </c>
      <c r="H132" s="9">
        <v>3.3563041774728832</v>
      </c>
      <c r="I132" s="10">
        <v>5.1560946916217105</v>
      </c>
      <c r="J132" s="6" t="str">
        <f t="shared" si="1"/>
        <v>Normal</v>
      </c>
    </row>
    <row r="133" spans="1:10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9">
        <v>33.879856787037994</v>
      </c>
      <c r="F133" s="9">
        <v>14.28931266376379</v>
      </c>
      <c r="G133" s="9">
        <v>45.65247043720553</v>
      </c>
      <c r="H133" s="9">
        <v>36.629023990747896</v>
      </c>
      <c r="I133" s="10">
        <v>50.232539071575289</v>
      </c>
      <c r="J133" s="6" t="str">
        <f t="shared" si="1"/>
        <v>Normal</v>
      </c>
    </row>
    <row r="134" spans="1:10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9">
        <v>37.064717825754933</v>
      </c>
      <c r="F134" s="9">
        <v>20.315214230798059</v>
      </c>
      <c r="G134" s="9">
        <v>36.63802911977286</v>
      </c>
      <c r="H134" s="9">
        <v>21.35504839437256</v>
      </c>
      <c r="I134" s="10">
        <v>31.475784813457803</v>
      </c>
      <c r="J134" s="6" t="str">
        <f t="shared" si="1"/>
        <v>Normal</v>
      </c>
    </row>
    <row r="135" spans="1:10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9">
        <v>0.42182058883660728</v>
      </c>
      <c r="F135" s="9">
        <v>22.973260580558957</v>
      </c>
      <c r="G135" s="9">
        <v>41.708703313411796</v>
      </c>
      <c r="H135" s="9">
        <v>31.370634797452301</v>
      </c>
      <c r="I135" s="10">
        <v>3.4262062976229593</v>
      </c>
      <c r="J135" s="6" t="str">
        <f t="shared" si="1"/>
        <v>Normal</v>
      </c>
    </row>
    <row r="136" spans="1:10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9">
        <v>11.584158061909697</v>
      </c>
      <c r="F136" s="9">
        <v>9.4188982287651282</v>
      </c>
      <c r="G136" s="9">
        <v>12.798485793570904</v>
      </c>
      <c r="H136" s="9">
        <v>6.4648171759363171</v>
      </c>
      <c r="I136" s="10">
        <v>8.0098038001871483</v>
      </c>
      <c r="J136" s="6" t="str">
        <f t="shared" si="1"/>
        <v>Normal</v>
      </c>
    </row>
    <row r="137" spans="1:10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9">
        <v>25.996970934125834</v>
      </c>
      <c r="F137" s="9">
        <v>2.9398177822629266</v>
      </c>
      <c r="G137" s="9">
        <v>1.3976639075465176</v>
      </c>
      <c r="H137" s="9">
        <v>5.1059281228997211</v>
      </c>
      <c r="I137" s="10">
        <v>15.480589994700455</v>
      </c>
      <c r="J137" s="6" t="str">
        <f t="shared" si="1"/>
        <v>Normal</v>
      </c>
    </row>
    <row r="138" spans="1:10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9">
        <v>33.374347949156608</v>
      </c>
      <c r="F138" s="9">
        <v>28.298060268558462</v>
      </c>
      <c r="G138" s="9">
        <v>4.2352987739418824</v>
      </c>
      <c r="H138" s="9">
        <v>2.9441242542550374</v>
      </c>
      <c r="I138" s="10">
        <v>5.4627261245831074</v>
      </c>
      <c r="J138" s="6" t="str">
        <f t="shared" si="1"/>
        <v>Normal</v>
      </c>
    </row>
    <row r="139" spans="1:10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9">
        <v>0</v>
      </c>
      <c r="F139" s="9">
        <v>0</v>
      </c>
      <c r="G139" s="9">
        <v>0</v>
      </c>
      <c r="H139" s="9">
        <v>0</v>
      </c>
      <c r="I139" s="10">
        <v>0</v>
      </c>
      <c r="J139" s="6" t="str">
        <f t="shared" si="1"/>
        <v>Normal</v>
      </c>
    </row>
    <row r="140" spans="1:10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9">
        <v>18.089113970534964</v>
      </c>
      <c r="F140" s="9">
        <v>15.297317849600237</v>
      </c>
      <c r="G140" s="9">
        <v>30.602236728728936</v>
      </c>
      <c r="H140" s="9">
        <v>23.934953768380289</v>
      </c>
      <c r="I140" s="10">
        <v>78.934475248621609</v>
      </c>
      <c r="J140" s="6" t="str">
        <f t="shared" si="1"/>
        <v>Normal</v>
      </c>
    </row>
    <row r="141" spans="1:10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9">
        <v>18.432510499312524</v>
      </c>
      <c r="F141" s="9">
        <v>4.6153080339265156</v>
      </c>
      <c r="G141" s="9">
        <v>4.2838765152975657</v>
      </c>
      <c r="H141" s="9">
        <v>2.4180885457966697</v>
      </c>
      <c r="I141" s="10">
        <v>2.0814302323915319</v>
      </c>
      <c r="J141" s="6" t="str">
        <f t="shared" si="1"/>
        <v>Normal</v>
      </c>
    </row>
    <row r="142" spans="1:10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9">
        <v>71.755275624308695</v>
      </c>
      <c r="F142" s="9">
        <v>71.184869969717283</v>
      </c>
      <c r="G142" s="9">
        <v>62.458870715505633</v>
      </c>
      <c r="H142" s="9">
        <v>71.054214201126754</v>
      </c>
      <c r="I142" s="10">
        <v>77.285993441721075</v>
      </c>
      <c r="J142" s="6" t="str">
        <f t="shared" si="1"/>
        <v>Normal</v>
      </c>
    </row>
    <row r="143" spans="1:10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9">
        <v>0</v>
      </c>
      <c r="F143" s="9">
        <v>0</v>
      </c>
      <c r="G143" s="9">
        <v>0</v>
      </c>
      <c r="H143" s="9">
        <v>33.625877703988408</v>
      </c>
      <c r="I143" s="10">
        <v>0</v>
      </c>
      <c r="J143" s="6" t="str">
        <f t="shared" si="1"/>
        <v>Normal</v>
      </c>
    </row>
    <row r="144" spans="1:10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9">
        <v>0</v>
      </c>
      <c r="F144" s="9">
        <v>19.873774200169755</v>
      </c>
      <c r="G144" s="9">
        <v>34.90515604031004</v>
      </c>
      <c r="H144" s="9">
        <v>25.066429402992224</v>
      </c>
      <c r="I144" s="10">
        <v>32.048082161316479</v>
      </c>
      <c r="J144" s="6" t="str">
        <f t="shared" si="1"/>
        <v>Normal</v>
      </c>
    </row>
    <row r="145" spans="1:10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9">
        <v>7.9583625405671334</v>
      </c>
      <c r="F145" s="9">
        <v>31.674373452242545</v>
      </c>
      <c r="G145" s="9">
        <v>11.964230586619557</v>
      </c>
      <c r="H145" s="9">
        <v>7.1587965295472316</v>
      </c>
      <c r="I145" s="10">
        <v>0</v>
      </c>
      <c r="J145" s="6" t="str">
        <f t="shared" si="1"/>
        <v>Normal</v>
      </c>
    </row>
    <row r="146" spans="1:10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9">
        <v>15.846915614134749</v>
      </c>
      <c r="F146" s="9">
        <v>0</v>
      </c>
      <c r="G146" s="9">
        <v>2.9131513169595107</v>
      </c>
      <c r="H146" s="9">
        <v>5.1785896814290018</v>
      </c>
      <c r="I146" s="10">
        <v>6.4708981317680951</v>
      </c>
      <c r="J146" s="6" t="str">
        <f t="shared" ref="J146:J160" si="2">IF(AND(I146&lt;$M$21,I146&gt;$M$22),"Normal","Outliers")</f>
        <v>Normal</v>
      </c>
    </row>
    <row r="147" spans="1:10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9">
        <v>13.679532383908821</v>
      </c>
      <c r="F147" s="9">
        <v>14.36448083241709</v>
      </c>
      <c r="G147" s="9">
        <v>14.423137062250369</v>
      </c>
      <c r="H147" s="9">
        <v>13.405995073107151</v>
      </c>
      <c r="I147" s="10">
        <v>15.604264103524123</v>
      </c>
      <c r="J147" s="6" t="str">
        <f t="shared" si="2"/>
        <v>Normal</v>
      </c>
    </row>
    <row r="148" spans="1:10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9">
        <v>33.907943629787589</v>
      </c>
      <c r="F148" s="9">
        <v>27.902511753508673</v>
      </c>
      <c r="G148" s="9">
        <v>0</v>
      </c>
      <c r="H148" s="9">
        <v>0</v>
      </c>
      <c r="I148" s="10">
        <v>0</v>
      </c>
      <c r="J148" s="6" t="str">
        <f t="shared" si="2"/>
        <v>Normal</v>
      </c>
    </row>
    <row r="149" spans="1:10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9">
        <v>25.548559374107622</v>
      </c>
      <c r="F149" s="9">
        <v>13.465264458534579</v>
      </c>
      <c r="G149" s="9">
        <v>31.861281670652549</v>
      </c>
      <c r="H149" s="9">
        <v>30.433998356613284</v>
      </c>
      <c r="I149" s="10">
        <v>46.82450416739961</v>
      </c>
      <c r="J149" s="6" t="str">
        <f t="shared" si="2"/>
        <v>Normal</v>
      </c>
    </row>
    <row r="150" spans="1:10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9">
        <v>19.461830270282661</v>
      </c>
      <c r="F150" s="9">
        <v>23.957669805969463</v>
      </c>
      <c r="G150" s="9">
        <v>21.187460134954847</v>
      </c>
      <c r="H150" s="9">
        <v>14.386382585787061</v>
      </c>
      <c r="I150" s="10">
        <v>13.885873634125417</v>
      </c>
      <c r="J150" s="6" t="str">
        <f t="shared" si="2"/>
        <v>Normal</v>
      </c>
    </row>
    <row r="151" spans="1:10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9">
        <v>86.298557869804441</v>
      </c>
      <c r="F151" s="9">
        <v>8.4436099288294972</v>
      </c>
      <c r="G151" s="9">
        <v>0</v>
      </c>
      <c r="H151" s="9">
        <v>0</v>
      </c>
      <c r="I151" s="10">
        <v>0</v>
      </c>
      <c r="J151" s="6" t="str">
        <f t="shared" si="2"/>
        <v>Normal</v>
      </c>
    </row>
    <row r="152" spans="1:10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9">
        <v>39.110311989965787</v>
      </c>
      <c r="F152" s="9">
        <v>30.316890624075459</v>
      </c>
      <c r="G152" s="9">
        <v>100</v>
      </c>
      <c r="H152" s="9">
        <v>85.660091953519341</v>
      </c>
      <c r="I152" s="10">
        <v>95.012196364003259</v>
      </c>
      <c r="J152" s="6" t="str">
        <f t="shared" si="2"/>
        <v>Normal</v>
      </c>
    </row>
    <row r="153" spans="1:10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9">
        <v>7.3023932463969548</v>
      </c>
      <c r="F153" s="9">
        <v>6.0340390742189056</v>
      </c>
      <c r="G153" s="9">
        <v>9.3693570318657606</v>
      </c>
      <c r="H153" s="9">
        <v>15.336171128728928</v>
      </c>
      <c r="I153" s="10">
        <v>18.920501701994201</v>
      </c>
      <c r="J153" s="6" t="str">
        <f t="shared" si="2"/>
        <v>Normal</v>
      </c>
    </row>
    <row r="154" spans="1:10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9">
        <v>9.454482040405912</v>
      </c>
      <c r="F154" s="9">
        <v>7.9290194829278713</v>
      </c>
      <c r="G154" s="9">
        <v>57.526426173756164</v>
      </c>
      <c r="H154" s="9">
        <v>5.4524516290963678</v>
      </c>
      <c r="I154" s="10">
        <v>5.9457181027475832</v>
      </c>
      <c r="J154" s="6" t="str">
        <f t="shared" si="2"/>
        <v>Normal</v>
      </c>
    </row>
    <row r="155" spans="1:10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9">
        <v>29.285275986503802</v>
      </c>
      <c r="F155" s="9">
        <v>22.027647170807761</v>
      </c>
      <c r="G155" s="9">
        <v>13.423520617365025</v>
      </c>
      <c r="H155" s="9">
        <v>18.94541626731084</v>
      </c>
      <c r="I155" s="10">
        <v>18.739966456537381</v>
      </c>
      <c r="J155" s="6" t="str">
        <f t="shared" si="2"/>
        <v>Normal</v>
      </c>
    </row>
    <row r="156" spans="1:10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9">
        <v>65.184325891016883</v>
      </c>
      <c r="F156" s="9">
        <v>77.145345318724225</v>
      </c>
      <c r="G156" s="9">
        <v>87.818405474098768</v>
      </c>
      <c r="H156" s="9">
        <v>79.228454389828684</v>
      </c>
      <c r="I156" s="10">
        <v>58.387182947931507</v>
      </c>
      <c r="J156" s="6" t="str">
        <f t="shared" si="2"/>
        <v>Normal</v>
      </c>
    </row>
    <row r="157" spans="1:10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9">
        <v>5.3899400541474343</v>
      </c>
      <c r="F157" s="9">
        <v>17.165345733577514</v>
      </c>
      <c r="G157" s="9">
        <v>28.835991377241893</v>
      </c>
      <c r="H157" s="9">
        <v>27.189572841451803</v>
      </c>
      <c r="I157" s="10">
        <v>27.284209511148067</v>
      </c>
      <c r="J157" s="6" t="str">
        <f t="shared" si="2"/>
        <v>Normal</v>
      </c>
    </row>
    <row r="158" spans="1:10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9">
        <v>48.939684834637283</v>
      </c>
      <c r="F158" s="9">
        <v>47.419724343971268</v>
      </c>
      <c r="G158" s="9">
        <v>33.282042613698806</v>
      </c>
      <c r="H158" s="9">
        <v>21.448699828500921</v>
      </c>
      <c r="I158" s="10">
        <v>23.559523548885508</v>
      </c>
      <c r="J158" s="6" t="str">
        <f t="shared" si="2"/>
        <v>Normal</v>
      </c>
    </row>
    <row r="159" spans="1:10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9">
        <v>2.1215520691546672</v>
      </c>
      <c r="F159" s="9">
        <v>1.0226145191043754</v>
      </c>
      <c r="G159" s="9">
        <v>14.716708064953043</v>
      </c>
      <c r="H159" s="9">
        <v>0.59722801893043698</v>
      </c>
      <c r="I159" s="10">
        <v>22.28523752253437</v>
      </c>
      <c r="J159" s="6" t="str">
        <f t="shared" si="2"/>
        <v>Normal</v>
      </c>
    </row>
    <row r="160" spans="1:10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9">
        <v>5.3642611057877243</v>
      </c>
      <c r="F160" s="9">
        <v>6.4105051594546252</v>
      </c>
      <c r="G160" s="9">
        <v>5.6227131734132856</v>
      </c>
      <c r="H160" s="9">
        <v>5.8450704515452347</v>
      </c>
      <c r="I160" s="10">
        <v>8.1372186967706472</v>
      </c>
      <c r="J160" s="6" t="str">
        <f t="shared" si="2"/>
        <v>Normal</v>
      </c>
    </row>
  </sheetData>
  <autoFilter ref="A3:J160" xr:uid="{00000000-0009-0000-0000-000003000000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0"/>
  <sheetViews>
    <sheetView workbookViewId="0">
      <selection activeCell="M4" sqref="M4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2" width="10.5703125" style="2" customWidth="1"/>
    <col min="13" max="16384" width="9.140625" style="2"/>
  </cols>
  <sheetData>
    <row r="1" spans="1:14" x14ac:dyDescent="0.2">
      <c r="A1" s="1" t="s">
        <v>179</v>
      </c>
      <c r="N1" s="2" t="s">
        <v>173</v>
      </c>
    </row>
    <row r="3" spans="1:14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 t="s">
        <v>180</v>
      </c>
    </row>
    <row r="4" spans="1:14" x14ac:dyDescent="0.2">
      <c r="A4" s="3"/>
      <c r="B4" s="3"/>
      <c r="C4" s="3"/>
      <c r="D4" s="5" t="s">
        <v>4</v>
      </c>
      <c r="E4" s="9">
        <v>17.15869513250864</v>
      </c>
      <c r="F4" s="9">
        <v>17.087590399580627</v>
      </c>
      <c r="G4" s="9">
        <v>16.639893433538909</v>
      </c>
      <c r="H4" s="9">
        <v>16.02633093713186</v>
      </c>
      <c r="I4" s="10">
        <v>17.83602838012683</v>
      </c>
      <c r="L4" s="6" t="s">
        <v>181</v>
      </c>
      <c r="M4" s="11">
        <v>21.157189329007242</v>
      </c>
    </row>
    <row r="5" spans="1:14" x14ac:dyDescent="0.2">
      <c r="A5" s="3"/>
      <c r="B5" s="3"/>
      <c r="C5" s="3"/>
      <c r="D5" s="5" t="s">
        <v>5</v>
      </c>
      <c r="E5" s="9">
        <v>8.3492756095878722</v>
      </c>
      <c r="F5" s="9">
        <v>7.8704027330426074</v>
      </c>
      <c r="G5" s="9">
        <v>8.7491750223229268</v>
      </c>
      <c r="H5" s="9">
        <v>8.7867046989315156</v>
      </c>
      <c r="I5" s="10">
        <v>10.128867701194119</v>
      </c>
    </row>
    <row r="6" spans="1:14" x14ac:dyDescent="0.2">
      <c r="A6" s="3"/>
      <c r="B6" s="3"/>
      <c r="C6" s="3"/>
      <c r="D6" s="5" t="s">
        <v>6</v>
      </c>
      <c r="E6" s="9">
        <v>11.293946539025734</v>
      </c>
      <c r="F6" s="9">
        <v>11.692632174035941</v>
      </c>
      <c r="G6" s="9">
        <v>10.620560984862292</v>
      </c>
      <c r="H6" s="9">
        <v>10.510572944261503</v>
      </c>
      <c r="I6" s="10">
        <v>10.649669846905997</v>
      </c>
    </row>
    <row r="7" spans="1:14" x14ac:dyDescent="0.2">
      <c r="A7" s="3"/>
      <c r="B7" s="3"/>
      <c r="C7" s="3"/>
      <c r="D7" s="5" t="s">
        <v>7</v>
      </c>
      <c r="E7" s="9">
        <v>18.399524825184265</v>
      </c>
      <c r="F7" s="9">
        <v>17.547239432904519</v>
      </c>
      <c r="G7" s="9">
        <v>18.299004775618826</v>
      </c>
      <c r="H7" s="9">
        <v>18.17926016742204</v>
      </c>
      <c r="I7" s="10">
        <v>21.064390913011813</v>
      </c>
    </row>
    <row r="8" spans="1:14" x14ac:dyDescent="0.2">
      <c r="A8" s="3"/>
      <c r="B8" s="3"/>
      <c r="C8" s="3"/>
      <c r="D8" s="5" t="s">
        <v>8</v>
      </c>
      <c r="E8" s="9">
        <v>36.303906189729219</v>
      </c>
      <c r="F8" s="9">
        <v>36.140155788632725</v>
      </c>
      <c r="G8" s="9">
        <v>34.680704700984506</v>
      </c>
      <c r="H8" s="9">
        <v>33.912133055911696</v>
      </c>
      <c r="I8" s="10">
        <v>35.51904982873068</v>
      </c>
    </row>
    <row r="9" spans="1:14" x14ac:dyDescent="0.2">
      <c r="A9" s="3"/>
      <c r="B9" s="3"/>
      <c r="C9" s="3"/>
      <c r="D9" s="5" t="s">
        <v>9</v>
      </c>
      <c r="E9" s="9">
        <v>7.4199508302219161</v>
      </c>
      <c r="F9" s="9">
        <v>7.5497697779059623</v>
      </c>
      <c r="G9" s="9">
        <v>7.6173719922412984</v>
      </c>
      <c r="H9" s="9">
        <v>6.5180911304546525</v>
      </c>
      <c r="I9" s="10">
        <v>9.312754640108647</v>
      </c>
    </row>
    <row r="10" spans="1:14" x14ac:dyDescent="0.2">
      <c r="A10" s="3"/>
      <c r="B10" s="3"/>
      <c r="C10" s="3"/>
      <c r="D10" s="5" t="s">
        <v>10</v>
      </c>
      <c r="E10" s="9">
        <v>8.8693565786100255</v>
      </c>
      <c r="F10" s="9">
        <v>9.2375614744816836</v>
      </c>
      <c r="G10" s="9">
        <v>9.4402412035719578</v>
      </c>
      <c r="H10" s="9">
        <v>8.9178361365018493</v>
      </c>
      <c r="I10" s="10">
        <v>8.9813017501965167</v>
      </c>
    </row>
    <row r="11" spans="1:14" x14ac:dyDescent="0.2">
      <c r="A11" s="3"/>
      <c r="B11" s="3"/>
      <c r="C11" s="3"/>
      <c r="D11" s="5" t="s">
        <v>11</v>
      </c>
      <c r="E11" s="9">
        <v>8.265360110158845</v>
      </c>
      <c r="F11" s="9">
        <v>9.3535957814655273</v>
      </c>
      <c r="G11" s="9">
        <v>8.9825728032498144</v>
      </c>
      <c r="H11" s="9">
        <v>7.0044013472295354</v>
      </c>
      <c r="I11" s="10">
        <v>8.5257589545838446</v>
      </c>
    </row>
    <row r="12" spans="1:14" x14ac:dyDescent="0.2">
      <c r="A12" s="3"/>
      <c r="B12" s="3"/>
      <c r="C12" s="3"/>
      <c r="D12" s="5" t="s">
        <v>12</v>
      </c>
      <c r="E12" s="9">
        <v>9.2969626255423883</v>
      </c>
      <c r="F12" s="9">
        <v>9.4802897087109184</v>
      </c>
      <c r="G12" s="9">
        <v>9.1247953321398754</v>
      </c>
      <c r="H12" s="9">
        <v>7.9773277941012095</v>
      </c>
      <c r="I12" s="10">
        <v>9.882444007312257</v>
      </c>
    </row>
    <row r="13" spans="1:14" x14ac:dyDescent="0.2">
      <c r="A13" s="3"/>
      <c r="B13" s="3"/>
      <c r="C13" s="3"/>
      <c r="D13" s="5" t="s">
        <v>13</v>
      </c>
      <c r="E13" s="9">
        <v>8.8390877860281183</v>
      </c>
      <c r="F13" s="9">
        <v>8.4406238494192714</v>
      </c>
      <c r="G13" s="9">
        <v>8.7537516592148812</v>
      </c>
      <c r="H13" s="9">
        <v>7.5402066164460093</v>
      </c>
      <c r="I13" s="10">
        <v>9.8037424036459679</v>
      </c>
    </row>
    <row r="14" spans="1:14" x14ac:dyDescent="0.2">
      <c r="A14" s="3"/>
      <c r="B14" s="3"/>
      <c r="C14" s="3"/>
      <c r="D14" s="5" t="s">
        <v>14</v>
      </c>
      <c r="E14" s="9">
        <v>11.746248843477211</v>
      </c>
      <c r="F14" s="9">
        <v>11.714350078846588</v>
      </c>
      <c r="G14" s="9">
        <v>12.276763777453683</v>
      </c>
      <c r="H14" s="9">
        <v>14.144376661974034</v>
      </c>
      <c r="I14" s="10">
        <v>15.702141731670785</v>
      </c>
    </row>
    <row r="15" spans="1:14" x14ac:dyDescent="0.2">
      <c r="A15" s="3"/>
      <c r="B15" s="3"/>
      <c r="C15" s="3"/>
      <c r="D15" s="5" t="s">
        <v>15</v>
      </c>
      <c r="E15" s="9">
        <v>11.754542283940348</v>
      </c>
      <c r="F15" s="9">
        <v>11.281159237200738</v>
      </c>
      <c r="G15" s="9">
        <v>10.652996319982936</v>
      </c>
      <c r="H15" s="9">
        <v>10.522730659249431</v>
      </c>
      <c r="I15" s="10">
        <v>12.729773402327622</v>
      </c>
      <c r="L15" s="8" t="s">
        <v>182</v>
      </c>
    </row>
    <row r="16" spans="1:14" x14ac:dyDescent="0.2">
      <c r="A16" s="3"/>
      <c r="B16" s="3"/>
      <c r="C16" s="3"/>
      <c r="D16" s="5" t="s">
        <v>16</v>
      </c>
      <c r="E16" s="9">
        <v>9.2673756550680615</v>
      </c>
      <c r="F16" s="9">
        <v>8.7968601975910126</v>
      </c>
      <c r="G16" s="9">
        <v>8.2857277748925924</v>
      </c>
      <c r="H16" s="9">
        <v>8.2027582844487323</v>
      </c>
      <c r="I16" s="10">
        <v>12.519429354099016</v>
      </c>
    </row>
    <row r="17" spans="1:13" x14ac:dyDescent="0.2">
      <c r="A17" s="6">
        <v>1500107</v>
      </c>
      <c r="B17" s="6">
        <v>150010</v>
      </c>
      <c r="C17" s="2" t="s">
        <v>17</v>
      </c>
      <c r="D17" s="7" t="s">
        <v>18</v>
      </c>
      <c r="E17" s="9">
        <v>16.886165080192985</v>
      </c>
      <c r="F17" s="9">
        <v>15.682184628771786</v>
      </c>
      <c r="G17" s="9">
        <v>12.714175195627085</v>
      </c>
      <c r="H17" s="9">
        <v>12.496856927332159</v>
      </c>
      <c r="I17" s="10">
        <v>14.279570428636429</v>
      </c>
      <c r="J17" s="6" t="str">
        <f>IF(AND(I17&lt;$M$21,I17&gt;$M$22),"Normal","Outliers")</f>
        <v>Normal</v>
      </c>
      <c r="L17" s="2" t="s">
        <v>183</v>
      </c>
      <c r="M17" s="11">
        <f>AVERAGE(I17:I160)</f>
        <v>11.026513404642127</v>
      </c>
    </row>
    <row r="18" spans="1:13" x14ac:dyDescent="0.2">
      <c r="A18" s="6">
        <v>1500131</v>
      </c>
      <c r="B18" s="6">
        <v>150013</v>
      </c>
      <c r="C18" s="2" t="s">
        <v>19</v>
      </c>
      <c r="D18" s="7" t="s">
        <v>20</v>
      </c>
      <c r="E18" s="9">
        <v>12.584704743465634</v>
      </c>
      <c r="F18" s="9">
        <v>12.59821186670279</v>
      </c>
      <c r="G18" s="9">
        <v>11.972020446596717</v>
      </c>
      <c r="H18" s="9">
        <v>6.1448036334491043</v>
      </c>
      <c r="I18" s="10">
        <v>9.9522292993630561</v>
      </c>
      <c r="J18" s="6" t="str">
        <f t="shared" ref="J18:J81" si="0">IF(AND(I18&lt;$M$21,I18&gt;$M$22),"Normal","Outliers")</f>
        <v>Normal</v>
      </c>
      <c r="L18" s="2" t="s">
        <v>184</v>
      </c>
      <c r="M18" s="11">
        <f>_xlfn.QUARTILE.EXC(I17:I160,1)</f>
        <v>5.9128162728820817</v>
      </c>
    </row>
    <row r="19" spans="1:13" x14ac:dyDescent="0.2">
      <c r="A19" s="6">
        <v>1500206</v>
      </c>
      <c r="B19" s="6">
        <v>150020</v>
      </c>
      <c r="C19" s="2" t="s">
        <v>17</v>
      </c>
      <c r="D19" s="7" t="s">
        <v>21</v>
      </c>
      <c r="E19" s="9">
        <v>11.923247559893522</v>
      </c>
      <c r="F19" s="9">
        <v>12.393493415956623</v>
      </c>
      <c r="G19" s="9">
        <v>12.735874512061304</v>
      </c>
      <c r="H19" s="9">
        <v>13.885645511864771</v>
      </c>
      <c r="I19" s="10">
        <v>12.001291618828931</v>
      </c>
      <c r="J19" s="6" t="str">
        <f t="shared" si="0"/>
        <v>Normal</v>
      </c>
      <c r="L19" s="2" t="s">
        <v>185</v>
      </c>
      <c r="M19" s="11">
        <f>_xlfn.QUARTILE.EXC(I17:I160,3)</f>
        <v>14.182339945332814</v>
      </c>
    </row>
    <row r="20" spans="1:13" x14ac:dyDescent="0.2">
      <c r="A20" s="6">
        <v>1500305</v>
      </c>
      <c r="B20" s="6">
        <v>150030</v>
      </c>
      <c r="C20" s="2" t="s">
        <v>22</v>
      </c>
      <c r="D20" s="7" t="s">
        <v>23</v>
      </c>
      <c r="E20" s="9">
        <v>1.2059563758389262</v>
      </c>
      <c r="F20" s="9">
        <v>1.3380336052286237</v>
      </c>
      <c r="G20" s="9">
        <v>1.2239277882604926</v>
      </c>
      <c r="H20" s="9">
        <v>0.75820759724012432</v>
      </c>
      <c r="I20" s="10">
        <v>1.3279879729391131</v>
      </c>
      <c r="J20" s="6" t="str">
        <f t="shared" si="0"/>
        <v>Normal</v>
      </c>
      <c r="L20" s="2" t="s">
        <v>186</v>
      </c>
      <c r="M20" s="11">
        <f>M19-M18</f>
        <v>8.2695236724507311</v>
      </c>
    </row>
    <row r="21" spans="1:13" x14ac:dyDescent="0.2">
      <c r="A21" s="6">
        <v>1500347</v>
      </c>
      <c r="B21" s="6">
        <v>150034</v>
      </c>
      <c r="C21" s="2" t="s">
        <v>24</v>
      </c>
      <c r="D21" s="7" t="s">
        <v>25</v>
      </c>
      <c r="E21" s="9">
        <v>5.5093321340229364</v>
      </c>
      <c r="F21" s="9">
        <v>4.9190558349546638</v>
      </c>
      <c r="G21" s="9">
        <v>6.8902661319722931</v>
      </c>
      <c r="H21" s="9">
        <v>5.0334962882491396</v>
      </c>
      <c r="I21" s="10">
        <v>6.295643414756988</v>
      </c>
      <c r="J21" s="6" t="str">
        <f t="shared" si="0"/>
        <v>Normal</v>
      </c>
      <c r="L21" s="2" t="s">
        <v>187</v>
      </c>
      <c r="M21" s="11">
        <f>M17+1.5*M20</f>
        <v>23.430798913318224</v>
      </c>
    </row>
    <row r="22" spans="1:13" x14ac:dyDescent="0.2">
      <c r="A22" s="6">
        <v>1500404</v>
      </c>
      <c r="B22" s="6">
        <v>150040</v>
      </c>
      <c r="C22" s="2" t="s">
        <v>26</v>
      </c>
      <c r="D22" s="7" t="s">
        <v>27</v>
      </c>
      <c r="E22" s="9">
        <v>19.72993519892843</v>
      </c>
      <c r="F22" s="9">
        <v>17.988668555240793</v>
      </c>
      <c r="G22" s="9">
        <v>16.763809892760921</v>
      </c>
      <c r="H22" s="9">
        <v>14.275204932389826</v>
      </c>
      <c r="I22" s="10">
        <v>16.048092002090957</v>
      </c>
      <c r="J22" s="6" t="str">
        <f t="shared" si="0"/>
        <v>Normal</v>
      </c>
      <c r="L22" s="2" t="s">
        <v>188</v>
      </c>
      <c r="M22" s="12">
        <f>M17-1.5*M20</f>
        <v>-1.3777721040339692</v>
      </c>
    </row>
    <row r="23" spans="1:13" x14ac:dyDescent="0.2">
      <c r="A23" s="6">
        <v>1500503</v>
      </c>
      <c r="B23" s="6">
        <v>150050</v>
      </c>
      <c r="C23" s="2" t="s">
        <v>26</v>
      </c>
      <c r="D23" s="7" t="s">
        <v>28</v>
      </c>
      <c r="E23" s="9">
        <v>5.7840036150022591</v>
      </c>
      <c r="F23" s="9">
        <v>5.5942827016577823</v>
      </c>
      <c r="G23" s="9">
        <v>5.5703773197689754</v>
      </c>
      <c r="H23" s="9">
        <v>5.2823101302969837</v>
      </c>
      <c r="I23" s="10">
        <v>5.7572553166490419</v>
      </c>
      <c r="J23" s="6" t="str">
        <f t="shared" si="0"/>
        <v>Normal</v>
      </c>
    </row>
    <row r="24" spans="1:13" x14ac:dyDescent="0.2">
      <c r="A24" s="6">
        <v>1500602</v>
      </c>
      <c r="B24" s="6">
        <v>150060</v>
      </c>
      <c r="C24" s="2" t="s">
        <v>29</v>
      </c>
      <c r="D24" s="7" t="s">
        <v>30</v>
      </c>
      <c r="E24" s="9">
        <v>11.639072104814467</v>
      </c>
      <c r="F24" s="9">
        <v>11.608286585096515</v>
      </c>
      <c r="G24" s="9">
        <v>11.47529539068363</v>
      </c>
      <c r="H24" s="9">
        <v>11.287499245488018</v>
      </c>
      <c r="I24" s="10">
        <v>18.709512444595976</v>
      </c>
      <c r="J24" s="6" t="str">
        <f t="shared" si="0"/>
        <v>Normal</v>
      </c>
    </row>
    <row r="25" spans="1:13" x14ac:dyDescent="0.2">
      <c r="A25" s="6">
        <v>1500701</v>
      </c>
      <c r="B25" s="6">
        <v>150070</v>
      </c>
      <c r="C25" s="2" t="s">
        <v>22</v>
      </c>
      <c r="D25" s="7" t="s">
        <v>31</v>
      </c>
      <c r="E25" s="9">
        <v>6.4287219841214078</v>
      </c>
      <c r="F25" s="9">
        <v>6.791642122041651</v>
      </c>
      <c r="G25" s="9">
        <v>6.523892475321925</v>
      </c>
      <c r="H25" s="9">
        <v>6.6356777149016439</v>
      </c>
      <c r="I25" s="10">
        <v>8.6736898075836635</v>
      </c>
      <c r="J25" s="6" t="str">
        <f t="shared" si="0"/>
        <v>Normal</v>
      </c>
    </row>
    <row r="26" spans="1:13" x14ac:dyDescent="0.2">
      <c r="A26" s="6">
        <v>1500800</v>
      </c>
      <c r="B26" s="6">
        <v>150080</v>
      </c>
      <c r="C26" s="2" t="s">
        <v>32</v>
      </c>
      <c r="D26" s="7" t="s">
        <v>33</v>
      </c>
      <c r="E26" s="9">
        <v>10.845701153167187</v>
      </c>
      <c r="F26" s="9">
        <v>10.670401053340589</v>
      </c>
      <c r="G26" s="9">
        <v>10.797251403133822</v>
      </c>
      <c r="H26" s="9">
        <v>11.50786018780798</v>
      </c>
      <c r="I26" s="10">
        <v>11.624507318517422</v>
      </c>
      <c r="J26" s="6" t="str">
        <f t="shared" si="0"/>
        <v>Normal</v>
      </c>
      <c r="M26" s="13"/>
    </row>
    <row r="27" spans="1:13" x14ac:dyDescent="0.2">
      <c r="A27" s="6">
        <v>1500859</v>
      </c>
      <c r="B27" s="6">
        <v>150085</v>
      </c>
      <c r="C27" s="2" t="s">
        <v>29</v>
      </c>
      <c r="D27" s="7" t="s">
        <v>34</v>
      </c>
      <c r="E27" s="9">
        <v>3.1739002066725717</v>
      </c>
      <c r="F27" s="9">
        <v>2.4667722101542653</v>
      </c>
      <c r="G27" s="9">
        <v>2.6532807457870202</v>
      </c>
      <c r="H27" s="9">
        <v>1.957562834271332</v>
      </c>
      <c r="I27" s="10">
        <v>2.4904475982532754</v>
      </c>
      <c r="J27" s="6" t="str">
        <f t="shared" si="0"/>
        <v>Normal</v>
      </c>
    </row>
    <row r="28" spans="1:13" x14ac:dyDescent="0.2">
      <c r="A28" s="6">
        <v>1500909</v>
      </c>
      <c r="B28" s="6">
        <v>150090</v>
      </c>
      <c r="C28" s="2" t="s">
        <v>35</v>
      </c>
      <c r="D28" s="7" t="s">
        <v>36</v>
      </c>
      <c r="E28" s="9">
        <v>15.379800599096884</v>
      </c>
      <c r="F28" s="9">
        <v>18.652781439493804</v>
      </c>
      <c r="G28" s="9">
        <v>18.73994521500935</v>
      </c>
      <c r="H28" s="9">
        <v>13.061909578016397</v>
      </c>
      <c r="I28" s="10">
        <v>18.620704348381874</v>
      </c>
      <c r="J28" s="6" t="str">
        <f t="shared" si="0"/>
        <v>Normal</v>
      </c>
    </row>
    <row r="29" spans="1:13" x14ac:dyDescent="0.2">
      <c r="A29" s="6">
        <v>1500958</v>
      </c>
      <c r="B29" s="6">
        <v>150095</v>
      </c>
      <c r="C29" s="2" t="s">
        <v>19</v>
      </c>
      <c r="D29" s="7" t="s">
        <v>37</v>
      </c>
      <c r="E29" s="9">
        <v>15.883955236126152</v>
      </c>
      <c r="F29" s="9">
        <v>13.82055929570171</v>
      </c>
      <c r="G29" s="9">
        <v>11.168549364988195</v>
      </c>
      <c r="H29" s="9">
        <v>9.5363988291945994</v>
      </c>
      <c r="I29" s="10">
        <v>11.521739130434783</v>
      </c>
      <c r="J29" s="6" t="str">
        <f t="shared" si="0"/>
        <v>Normal</v>
      </c>
    </row>
    <row r="30" spans="1:13" x14ac:dyDescent="0.2">
      <c r="A30" s="6">
        <v>1501006</v>
      </c>
      <c r="B30" s="6">
        <v>150100</v>
      </c>
      <c r="C30" s="2" t="s">
        <v>38</v>
      </c>
      <c r="D30" s="7" t="s">
        <v>39</v>
      </c>
      <c r="E30" s="9">
        <v>6.208064212704584</v>
      </c>
      <c r="F30" s="9">
        <v>12.949728177875512</v>
      </c>
      <c r="G30" s="9">
        <v>12.387112521357089</v>
      </c>
      <c r="H30" s="9">
        <v>10.972933430870519</v>
      </c>
      <c r="I30" s="10">
        <v>11.205164119115766</v>
      </c>
      <c r="J30" s="6" t="str">
        <f t="shared" si="0"/>
        <v>Normal</v>
      </c>
    </row>
    <row r="31" spans="1:13" x14ac:dyDescent="0.2">
      <c r="A31" s="6">
        <v>1501105</v>
      </c>
      <c r="B31" s="6">
        <v>150110</v>
      </c>
      <c r="C31" s="2" t="s">
        <v>22</v>
      </c>
      <c r="D31" s="7" t="s">
        <v>40</v>
      </c>
      <c r="E31" s="9">
        <v>2.3483628556092326</v>
      </c>
      <c r="F31" s="9">
        <v>2.3659568796027859</v>
      </c>
      <c r="G31" s="9">
        <v>2.7059628989665176</v>
      </c>
      <c r="H31" s="9">
        <v>3.3200319233838789</v>
      </c>
      <c r="I31" s="10">
        <v>3.284637282197266</v>
      </c>
      <c r="J31" s="6" t="str">
        <f t="shared" si="0"/>
        <v>Normal</v>
      </c>
    </row>
    <row r="32" spans="1:13" x14ac:dyDescent="0.2">
      <c r="A32" s="6">
        <v>1501204</v>
      </c>
      <c r="B32" s="6">
        <v>150120</v>
      </c>
      <c r="C32" s="2" t="s">
        <v>17</v>
      </c>
      <c r="D32" s="7" t="s">
        <v>41</v>
      </c>
      <c r="E32" s="9">
        <v>2.4506614617219689</v>
      </c>
      <c r="F32" s="9">
        <v>1.3142019993105825</v>
      </c>
      <c r="G32" s="9">
        <v>1.2224423555199597</v>
      </c>
      <c r="H32" s="9">
        <v>0.88734806743845307</v>
      </c>
      <c r="I32" s="10">
        <v>4.7518906458527113</v>
      </c>
      <c r="J32" s="6" t="str">
        <f t="shared" si="0"/>
        <v>Normal</v>
      </c>
    </row>
    <row r="33" spans="1:10" x14ac:dyDescent="0.2">
      <c r="A33" s="6">
        <v>1501253</v>
      </c>
      <c r="B33" s="6">
        <v>150125</v>
      </c>
      <c r="C33" s="2" t="s">
        <v>24</v>
      </c>
      <c r="D33" s="7" t="s">
        <v>42</v>
      </c>
      <c r="E33" s="9">
        <v>17.8125</v>
      </c>
      <c r="F33" s="9">
        <v>4.2296072507552873</v>
      </c>
      <c r="G33" s="9">
        <v>4.5648204503956178</v>
      </c>
      <c r="H33" s="9">
        <v>4.9049662783568362</v>
      </c>
      <c r="I33" s="10">
        <v>11.114541525162087</v>
      </c>
      <c r="J33" s="6" t="str">
        <f t="shared" si="0"/>
        <v>Normal</v>
      </c>
    </row>
    <row r="34" spans="1:10" x14ac:dyDescent="0.2">
      <c r="A34" s="6">
        <v>1501303</v>
      </c>
      <c r="B34" s="6">
        <v>150130</v>
      </c>
      <c r="C34" s="2" t="s">
        <v>17</v>
      </c>
      <c r="D34" s="7" t="s">
        <v>43</v>
      </c>
      <c r="E34" s="9">
        <v>12.87234920372968</v>
      </c>
      <c r="F34" s="9">
        <v>14.088998642615335</v>
      </c>
      <c r="G34" s="9">
        <v>14.701636188642926</v>
      </c>
      <c r="H34" s="9">
        <v>14.66617333322837</v>
      </c>
      <c r="I34" s="10">
        <v>15.896948188010796</v>
      </c>
      <c r="J34" s="6" t="str">
        <f t="shared" si="0"/>
        <v>Normal</v>
      </c>
    </row>
    <row r="35" spans="1:10" x14ac:dyDescent="0.2">
      <c r="A35" s="6">
        <v>1501402</v>
      </c>
      <c r="B35" s="6">
        <v>150140</v>
      </c>
      <c r="C35" s="2" t="s">
        <v>32</v>
      </c>
      <c r="D35" s="7" t="s">
        <v>44</v>
      </c>
      <c r="E35" s="9">
        <v>48.739391644144533</v>
      </c>
      <c r="F35" s="9">
        <v>49.015569429749107</v>
      </c>
      <c r="G35" s="9">
        <v>46.977213120794239</v>
      </c>
      <c r="H35" s="9">
        <v>45.865643844093356</v>
      </c>
      <c r="I35" s="10">
        <v>47.898328487407227</v>
      </c>
      <c r="J35" s="6" t="str">
        <f t="shared" si="0"/>
        <v>Outliers</v>
      </c>
    </row>
    <row r="36" spans="1:10" x14ac:dyDescent="0.2">
      <c r="A36" s="6">
        <v>1501451</v>
      </c>
      <c r="B36" s="6">
        <v>150145</v>
      </c>
      <c r="C36" s="2" t="s">
        <v>26</v>
      </c>
      <c r="D36" s="7" t="s">
        <v>45</v>
      </c>
      <c r="E36" s="9">
        <v>17.044466345875126</v>
      </c>
      <c r="F36" s="9">
        <v>12.482977757603267</v>
      </c>
      <c r="G36" s="9">
        <v>12.181367020076697</v>
      </c>
      <c r="H36" s="9">
        <v>11.940131173272045</v>
      </c>
      <c r="I36" s="10">
        <v>11.814534106107891</v>
      </c>
      <c r="J36" s="6" t="str">
        <f t="shared" si="0"/>
        <v>Normal</v>
      </c>
    </row>
    <row r="37" spans="1:10" x14ac:dyDescent="0.2">
      <c r="A37" s="6">
        <v>1501501</v>
      </c>
      <c r="B37" s="6">
        <v>150150</v>
      </c>
      <c r="C37" s="2" t="s">
        <v>32</v>
      </c>
      <c r="D37" s="7" t="s">
        <v>46</v>
      </c>
      <c r="E37" s="9">
        <v>9.3949827840629609</v>
      </c>
      <c r="F37" s="9">
        <v>9.0129520660085269</v>
      </c>
      <c r="G37" s="9">
        <v>10.121618821429141</v>
      </c>
      <c r="H37" s="9">
        <v>8.0918328942416249</v>
      </c>
      <c r="I37" s="10">
        <v>13.954924359370176</v>
      </c>
      <c r="J37" s="6" t="str">
        <f t="shared" si="0"/>
        <v>Normal</v>
      </c>
    </row>
    <row r="38" spans="1:10" x14ac:dyDescent="0.2">
      <c r="A38" s="6">
        <v>1501576</v>
      </c>
      <c r="B38" s="6">
        <v>150157</v>
      </c>
      <c r="C38" s="2" t="s">
        <v>47</v>
      </c>
      <c r="D38" s="7" t="s">
        <v>48</v>
      </c>
      <c r="E38" s="9">
        <v>10.110794938548162</v>
      </c>
      <c r="F38" s="9">
        <v>10.74758030995784</v>
      </c>
      <c r="G38" s="9">
        <v>9.4811848536599719</v>
      </c>
      <c r="H38" s="9">
        <v>7.8280172917396893</v>
      </c>
      <c r="I38" s="10">
        <v>8.0561029326532978</v>
      </c>
      <c r="J38" s="6" t="str">
        <f t="shared" si="0"/>
        <v>Normal</v>
      </c>
    </row>
    <row r="39" spans="1:10" x14ac:dyDescent="0.2">
      <c r="A39" s="6">
        <v>1501600</v>
      </c>
      <c r="B39" s="6">
        <v>150160</v>
      </c>
      <c r="C39" s="2" t="s">
        <v>35</v>
      </c>
      <c r="D39" s="7" t="s">
        <v>49</v>
      </c>
      <c r="E39" s="9">
        <v>2.6525198938992043</v>
      </c>
      <c r="F39" s="9">
        <v>5.6740241925427108</v>
      </c>
      <c r="G39" s="9">
        <v>5.8946334274837291</v>
      </c>
      <c r="H39" s="9">
        <v>4.5977011494252871</v>
      </c>
      <c r="I39" s="10">
        <v>2.3853539268889024</v>
      </c>
      <c r="J39" s="6" t="str">
        <f t="shared" si="0"/>
        <v>Normal</v>
      </c>
    </row>
    <row r="40" spans="1:10" x14ac:dyDescent="0.2">
      <c r="A40" s="6">
        <v>1501709</v>
      </c>
      <c r="B40" s="6">
        <v>150170</v>
      </c>
      <c r="C40" s="2" t="s">
        <v>35</v>
      </c>
      <c r="D40" s="7" t="s">
        <v>50</v>
      </c>
      <c r="E40" s="9">
        <v>8.4874057849642455</v>
      </c>
      <c r="F40" s="9">
        <v>6.7464962510677333</v>
      </c>
      <c r="G40" s="9">
        <v>6.7352724652663563</v>
      </c>
      <c r="H40" s="9">
        <v>6.1048450905254663</v>
      </c>
      <c r="I40" s="10">
        <v>7.4391724689137888</v>
      </c>
      <c r="J40" s="6" t="str">
        <f t="shared" si="0"/>
        <v>Normal</v>
      </c>
    </row>
    <row r="41" spans="1:10" x14ac:dyDescent="0.2">
      <c r="A41" s="6">
        <v>1501725</v>
      </c>
      <c r="B41" s="6">
        <v>150172</v>
      </c>
      <c r="C41" s="2" t="s">
        <v>29</v>
      </c>
      <c r="D41" s="7" t="s">
        <v>51</v>
      </c>
      <c r="E41" s="9">
        <v>8.1013002927360613</v>
      </c>
      <c r="F41" s="9">
        <v>12.113232389730085</v>
      </c>
      <c r="G41" s="9">
        <v>8.4846877900039761</v>
      </c>
      <c r="H41" s="9">
        <v>8.4762731095241275</v>
      </c>
      <c r="I41" s="10">
        <v>17.939931465430355</v>
      </c>
      <c r="J41" s="6" t="str">
        <f t="shared" si="0"/>
        <v>Normal</v>
      </c>
    </row>
    <row r="42" spans="1:10" x14ac:dyDescent="0.2">
      <c r="A42" s="6">
        <v>1501758</v>
      </c>
      <c r="B42" s="6">
        <v>150175</v>
      </c>
      <c r="C42" s="2" t="s">
        <v>47</v>
      </c>
      <c r="D42" s="7" t="s">
        <v>52</v>
      </c>
      <c r="E42" s="9">
        <v>15.316067947646895</v>
      </c>
      <c r="F42" s="9">
        <v>17.4512987012987</v>
      </c>
      <c r="G42" s="9">
        <v>14.634146341463415</v>
      </c>
      <c r="H42" s="9">
        <v>14.250814332247556</v>
      </c>
      <c r="I42" s="10">
        <v>21.204295229033576</v>
      </c>
      <c r="J42" s="6" t="str">
        <f t="shared" si="0"/>
        <v>Normal</v>
      </c>
    </row>
    <row r="43" spans="1:10" x14ac:dyDescent="0.2">
      <c r="A43" s="6">
        <v>1501782</v>
      </c>
      <c r="B43" s="6">
        <v>150178</v>
      </c>
      <c r="C43" s="2" t="s">
        <v>53</v>
      </c>
      <c r="D43" s="7" t="s">
        <v>54</v>
      </c>
      <c r="E43" s="9">
        <v>9.8140013085335074</v>
      </c>
      <c r="F43" s="9">
        <v>9.7006395007568962</v>
      </c>
      <c r="G43" s="9">
        <v>9.1451412651788146</v>
      </c>
      <c r="H43" s="9">
        <v>9.2081031307550649</v>
      </c>
      <c r="I43" s="10">
        <v>9.5922562211175411</v>
      </c>
      <c r="J43" s="6" t="str">
        <f t="shared" si="0"/>
        <v>Normal</v>
      </c>
    </row>
    <row r="44" spans="1:10" x14ac:dyDescent="0.2">
      <c r="A44" s="6">
        <v>1501808</v>
      </c>
      <c r="B44" s="6">
        <v>150180</v>
      </c>
      <c r="C44" s="2" t="s">
        <v>22</v>
      </c>
      <c r="D44" s="7" t="s">
        <v>55</v>
      </c>
      <c r="E44" s="9">
        <v>19.860655081284538</v>
      </c>
      <c r="F44" s="9">
        <v>24.742126389965748</v>
      </c>
      <c r="G44" s="9">
        <v>22.901432313219928</v>
      </c>
      <c r="H44" s="9">
        <v>14.812023536914113</v>
      </c>
      <c r="I44" s="10">
        <v>16.014576141158422</v>
      </c>
      <c r="J44" s="6" t="str">
        <f t="shared" si="0"/>
        <v>Normal</v>
      </c>
    </row>
    <row r="45" spans="1:10" x14ac:dyDescent="0.2">
      <c r="A45" s="6">
        <v>1501907</v>
      </c>
      <c r="B45" s="6">
        <v>150190</v>
      </c>
      <c r="C45" s="2" t="s">
        <v>19</v>
      </c>
      <c r="D45" s="7" t="s">
        <v>56</v>
      </c>
      <c r="E45" s="9">
        <v>0.84712858706011085</v>
      </c>
      <c r="F45" s="9">
        <v>0.76304106548279693</v>
      </c>
      <c r="G45" s="9">
        <v>0.78950981738294657</v>
      </c>
      <c r="H45" s="9">
        <v>0.61168314812926905</v>
      </c>
      <c r="I45" s="10">
        <v>1.0095231685567183</v>
      </c>
      <c r="J45" s="6" t="str">
        <f t="shared" si="0"/>
        <v>Normal</v>
      </c>
    </row>
    <row r="46" spans="1:10" x14ac:dyDescent="0.2">
      <c r="A46" s="6">
        <v>1502004</v>
      </c>
      <c r="B46" s="6">
        <v>150200</v>
      </c>
      <c r="C46" s="2" t="s">
        <v>22</v>
      </c>
      <c r="D46" s="7" t="s">
        <v>57</v>
      </c>
      <c r="E46" s="9">
        <v>4.5434876676763309</v>
      </c>
      <c r="F46" s="9">
        <v>2.0881275036222617</v>
      </c>
      <c r="G46" s="9">
        <v>2.4403584802457186</v>
      </c>
      <c r="H46" s="9">
        <v>1.7869015957446808</v>
      </c>
      <c r="I46" s="10">
        <v>2.2993225210429071</v>
      </c>
      <c r="J46" s="6" t="str">
        <f t="shared" si="0"/>
        <v>Normal</v>
      </c>
    </row>
    <row r="47" spans="1:10" x14ac:dyDescent="0.2">
      <c r="A47" s="6">
        <v>1501956</v>
      </c>
      <c r="B47" s="6">
        <v>150195</v>
      </c>
      <c r="C47" s="2" t="s">
        <v>35</v>
      </c>
      <c r="D47" s="7" t="s">
        <v>58</v>
      </c>
      <c r="E47" s="9">
        <v>6.0400036422132519</v>
      </c>
      <c r="F47" s="9">
        <v>5.9376695400566639</v>
      </c>
      <c r="G47" s="9">
        <v>5.8702064896755166</v>
      </c>
      <c r="H47" s="9">
        <v>6.2700453639226792</v>
      </c>
      <c r="I47" s="10">
        <v>8.2419916730393403</v>
      </c>
      <c r="J47" s="6" t="str">
        <f t="shared" si="0"/>
        <v>Normal</v>
      </c>
    </row>
    <row r="48" spans="1:10" x14ac:dyDescent="0.2">
      <c r="A48" s="6">
        <v>1502103</v>
      </c>
      <c r="B48" s="6">
        <v>150210</v>
      </c>
      <c r="C48" s="2" t="s">
        <v>17</v>
      </c>
      <c r="D48" s="7" t="s">
        <v>59</v>
      </c>
      <c r="E48" s="9">
        <v>13.698732289336316</v>
      </c>
      <c r="F48" s="9">
        <v>13.490725126475548</v>
      </c>
      <c r="G48" s="9">
        <v>13.452752193777648</v>
      </c>
      <c r="H48" s="9">
        <v>13.210011193708562</v>
      </c>
      <c r="I48" s="10">
        <v>14.664735040549946</v>
      </c>
      <c r="J48" s="6" t="str">
        <f t="shared" si="0"/>
        <v>Normal</v>
      </c>
    </row>
    <row r="49" spans="1:10" x14ac:dyDescent="0.2">
      <c r="A49" s="6">
        <v>1502152</v>
      </c>
      <c r="B49" s="6">
        <v>150215</v>
      </c>
      <c r="C49" s="2" t="s">
        <v>47</v>
      </c>
      <c r="D49" s="7" t="s">
        <v>60</v>
      </c>
      <c r="E49" s="9">
        <v>38.138063119327171</v>
      </c>
      <c r="F49" s="9">
        <v>35.228848821081826</v>
      </c>
      <c r="G49" s="9">
        <v>39.369017122825944</v>
      </c>
      <c r="H49" s="9">
        <v>43.854814581529013</v>
      </c>
      <c r="I49" s="10">
        <v>44.855893409712813</v>
      </c>
      <c r="J49" s="6" t="str">
        <f t="shared" si="0"/>
        <v>Outliers</v>
      </c>
    </row>
    <row r="50" spans="1:10" x14ac:dyDescent="0.2">
      <c r="A50" s="6">
        <v>1502202</v>
      </c>
      <c r="B50" s="6">
        <v>150220</v>
      </c>
      <c r="C50" s="2" t="s">
        <v>35</v>
      </c>
      <c r="D50" s="7" t="s">
        <v>61</v>
      </c>
      <c r="E50" s="9">
        <v>8.2799702159344744</v>
      </c>
      <c r="F50" s="9">
        <v>8.6422991722047335</v>
      </c>
      <c r="G50" s="9">
        <v>7.9678966201631241</v>
      </c>
      <c r="H50" s="9">
        <v>9.1601734095720939</v>
      </c>
      <c r="I50" s="10">
        <v>11.872028412671135</v>
      </c>
      <c r="J50" s="6" t="str">
        <f t="shared" si="0"/>
        <v>Normal</v>
      </c>
    </row>
    <row r="51" spans="1:10" x14ac:dyDescent="0.2">
      <c r="A51" s="6">
        <v>1502301</v>
      </c>
      <c r="B51" s="6">
        <v>150230</v>
      </c>
      <c r="C51" s="2" t="s">
        <v>19</v>
      </c>
      <c r="D51" s="7" t="s">
        <v>62</v>
      </c>
      <c r="E51" s="9">
        <v>4.1257404568595168</v>
      </c>
      <c r="F51" s="9">
        <v>1.7719042433415162</v>
      </c>
      <c r="G51" s="9">
        <v>9.7600500893136655</v>
      </c>
      <c r="H51" s="9">
        <v>5.2365640790078087</v>
      </c>
      <c r="I51" s="10">
        <v>10.853423778531489</v>
      </c>
      <c r="J51" s="6" t="str">
        <f t="shared" si="0"/>
        <v>Normal</v>
      </c>
    </row>
    <row r="52" spans="1:10" x14ac:dyDescent="0.2">
      <c r="A52" s="6">
        <v>1502400</v>
      </c>
      <c r="B52" s="6">
        <v>150240</v>
      </c>
      <c r="C52" s="2" t="s">
        <v>63</v>
      </c>
      <c r="D52" s="7" t="s">
        <v>64</v>
      </c>
      <c r="E52" s="9">
        <v>8.3993587806589396</v>
      </c>
      <c r="F52" s="9">
        <v>8.1293432983347955</v>
      </c>
      <c r="G52" s="9">
        <v>8.122793125258351</v>
      </c>
      <c r="H52" s="9">
        <v>7.9409203398753263</v>
      </c>
      <c r="I52" s="10">
        <v>10.531587469064069</v>
      </c>
      <c r="J52" s="6" t="str">
        <f t="shared" si="0"/>
        <v>Normal</v>
      </c>
    </row>
    <row r="53" spans="1:10" x14ac:dyDescent="0.2">
      <c r="A53" s="6">
        <v>1502509</v>
      </c>
      <c r="B53" s="6">
        <v>150250</v>
      </c>
      <c r="C53" s="2" t="s">
        <v>22</v>
      </c>
      <c r="D53" s="7" t="s">
        <v>65</v>
      </c>
      <c r="E53" s="9">
        <v>6.7198473944333657</v>
      </c>
      <c r="F53" s="9">
        <v>6.9414870964994462</v>
      </c>
      <c r="G53" s="9">
        <v>9.6976852047054862</v>
      </c>
      <c r="H53" s="9">
        <v>9.8129280106898271</v>
      </c>
      <c r="I53" s="10">
        <v>11.58221302998966</v>
      </c>
      <c r="J53" s="6" t="str">
        <f t="shared" si="0"/>
        <v>Normal</v>
      </c>
    </row>
    <row r="54" spans="1:10" x14ac:dyDescent="0.2">
      <c r="A54" s="6">
        <v>1502608</v>
      </c>
      <c r="B54" s="6">
        <v>150260</v>
      </c>
      <c r="C54" s="2" t="s">
        <v>63</v>
      </c>
      <c r="D54" s="7" t="s">
        <v>66</v>
      </c>
      <c r="E54" s="9">
        <v>7.9088357853558975</v>
      </c>
      <c r="F54" s="9">
        <v>7.7242524916943518</v>
      </c>
      <c r="G54" s="9">
        <v>6.4542821679768307</v>
      </c>
      <c r="H54" s="9">
        <v>7.8311763251174682</v>
      </c>
      <c r="I54" s="10">
        <v>5.6673511293634498</v>
      </c>
      <c r="J54" s="6" t="str">
        <f t="shared" si="0"/>
        <v>Normal</v>
      </c>
    </row>
    <row r="55" spans="1:10" x14ac:dyDescent="0.2">
      <c r="A55" s="6">
        <v>1502707</v>
      </c>
      <c r="B55" s="6">
        <v>150270</v>
      </c>
      <c r="C55" s="2" t="s">
        <v>24</v>
      </c>
      <c r="D55" s="7" t="s">
        <v>67</v>
      </c>
      <c r="E55" s="9">
        <v>13.184170406476133</v>
      </c>
      <c r="F55" s="9">
        <v>11.920224577869023</v>
      </c>
      <c r="G55" s="9">
        <v>11.469998328597693</v>
      </c>
      <c r="H55" s="9">
        <v>10.585318080473423</v>
      </c>
      <c r="I55" s="10">
        <v>10.661955731060999</v>
      </c>
      <c r="J55" s="6" t="str">
        <f t="shared" si="0"/>
        <v>Normal</v>
      </c>
    </row>
    <row r="56" spans="1:10" x14ac:dyDescent="0.2">
      <c r="A56" s="6">
        <v>1502756</v>
      </c>
      <c r="B56" s="6">
        <v>150275</v>
      </c>
      <c r="C56" s="2" t="s">
        <v>19</v>
      </c>
      <c r="D56" s="7" t="s">
        <v>68</v>
      </c>
      <c r="E56" s="9">
        <v>7.9950609661984879</v>
      </c>
      <c r="F56" s="9">
        <v>7.5197126069351841</v>
      </c>
      <c r="G56" s="9">
        <v>6.7531064289573202</v>
      </c>
      <c r="H56" s="9">
        <v>0.44403658861490186</v>
      </c>
      <c r="I56" s="10">
        <v>6.6304474821824986</v>
      </c>
      <c r="J56" s="6" t="str">
        <f t="shared" si="0"/>
        <v>Normal</v>
      </c>
    </row>
    <row r="57" spans="1:10" x14ac:dyDescent="0.2">
      <c r="A57" s="6">
        <v>1502764</v>
      </c>
      <c r="B57" s="6">
        <v>150276</v>
      </c>
      <c r="C57" s="2" t="s">
        <v>24</v>
      </c>
      <c r="D57" s="7" t="s">
        <v>69</v>
      </c>
      <c r="E57" s="9">
        <v>5.1172382188955927</v>
      </c>
      <c r="F57" s="9">
        <v>12.595796342666363</v>
      </c>
      <c r="G57" s="9">
        <v>12.24671565352928</v>
      </c>
      <c r="H57" s="9">
        <v>11.045708887435506</v>
      </c>
      <c r="I57" s="10">
        <v>12.033608658501851</v>
      </c>
      <c r="J57" s="6" t="str">
        <f t="shared" si="0"/>
        <v>Normal</v>
      </c>
    </row>
    <row r="58" spans="1:10" x14ac:dyDescent="0.2">
      <c r="A58" s="6">
        <v>1502772</v>
      </c>
      <c r="B58" s="6">
        <v>150277</v>
      </c>
      <c r="C58" s="2" t="s">
        <v>47</v>
      </c>
      <c r="D58" s="7" t="s">
        <v>70</v>
      </c>
      <c r="E58" s="9">
        <v>15.527416490001718</v>
      </c>
      <c r="F58" s="9">
        <v>3.9968913067614076</v>
      </c>
      <c r="G58" s="9">
        <v>3.1792068715488875</v>
      </c>
      <c r="H58" s="9">
        <v>3.1379580858455678</v>
      </c>
      <c r="I58" s="10">
        <v>5.0101328529610454</v>
      </c>
      <c r="J58" s="6" t="str">
        <f t="shared" si="0"/>
        <v>Normal</v>
      </c>
    </row>
    <row r="59" spans="1:10" x14ac:dyDescent="0.2">
      <c r="A59" s="6">
        <v>1502806</v>
      </c>
      <c r="B59" s="6">
        <v>150280</v>
      </c>
      <c r="C59" s="2" t="s">
        <v>22</v>
      </c>
      <c r="D59" s="7" t="s">
        <v>71</v>
      </c>
      <c r="E59" s="9">
        <v>16.661690056733352</v>
      </c>
      <c r="F59" s="9">
        <v>16.935650429292185</v>
      </c>
      <c r="G59" s="9">
        <v>16.662796098467254</v>
      </c>
      <c r="H59" s="9">
        <v>10.887580728124822</v>
      </c>
      <c r="I59" s="10">
        <v>15.479876160990711</v>
      </c>
      <c r="J59" s="6" t="str">
        <f t="shared" si="0"/>
        <v>Normal</v>
      </c>
    </row>
    <row r="60" spans="1:10" x14ac:dyDescent="0.2">
      <c r="A60" s="6">
        <v>1502855</v>
      </c>
      <c r="B60" s="6">
        <v>150285</v>
      </c>
      <c r="C60" s="2" t="s">
        <v>26</v>
      </c>
      <c r="D60" s="7" t="s">
        <v>72</v>
      </c>
      <c r="E60" s="9">
        <v>6.3589597027722204</v>
      </c>
      <c r="F60" s="9">
        <v>5.5645558920898779</v>
      </c>
      <c r="G60" s="9">
        <v>8.198429792260125</v>
      </c>
      <c r="H60" s="9">
        <v>5.2786727908411599</v>
      </c>
      <c r="I60" s="10">
        <v>10.286951813752029</v>
      </c>
      <c r="J60" s="6" t="str">
        <f t="shared" si="0"/>
        <v>Normal</v>
      </c>
    </row>
    <row r="61" spans="1:10" x14ac:dyDescent="0.2">
      <c r="A61" s="6">
        <v>1502905</v>
      </c>
      <c r="B61" s="6">
        <v>150290</v>
      </c>
      <c r="C61" s="2" t="s">
        <v>63</v>
      </c>
      <c r="D61" s="7" t="s">
        <v>73</v>
      </c>
      <c r="E61" s="9">
        <v>3.0801611951025434</v>
      </c>
      <c r="F61" s="9">
        <v>4.046535154274153</v>
      </c>
      <c r="G61" s="9">
        <v>6.5392103030000497</v>
      </c>
      <c r="H61" s="9">
        <v>2.1683422038241673</v>
      </c>
      <c r="I61" s="10">
        <v>4.1126225877886746</v>
      </c>
      <c r="J61" s="6" t="str">
        <f t="shared" si="0"/>
        <v>Normal</v>
      </c>
    </row>
    <row r="62" spans="1:10" x14ac:dyDescent="0.2">
      <c r="A62" s="6">
        <v>1502939</v>
      </c>
      <c r="B62" s="6">
        <v>150293</v>
      </c>
      <c r="C62" s="2" t="s">
        <v>19</v>
      </c>
      <c r="D62" s="7" t="s">
        <v>74</v>
      </c>
      <c r="E62" s="9">
        <v>10.745466756212224</v>
      </c>
      <c r="F62" s="9">
        <v>9.6003799443652902</v>
      </c>
      <c r="G62" s="9">
        <v>7.8367018871715874</v>
      </c>
      <c r="H62" s="9">
        <v>7.789115083761927</v>
      </c>
      <c r="I62" s="10">
        <v>8.446884292389635</v>
      </c>
      <c r="J62" s="6" t="str">
        <f t="shared" si="0"/>
        <v>Normal</v>
      </c>
    </row>
    <row r="63" spans="1:10" x14ac:dyDescent="0.2">
      <c r="A63" s="6">
        <v>1502954</v>
      </c>
      <c r="B63" s="6">
        <v>150295</v>
      </c>
      <c r="C63" s="2" t="s">
        <v>47</v>
      </c>
      <c r="D63" s="7" t="s">
        <v>75</v>
      </c>
      <c r="E63" s="9">
        <v>9.5463942600024332</v>
      </c>
      <c r="F63" s="9">
        <v>9.3543980519094845</v>
      </c>
      <c r="G63" s="9">
        <v>10.47089446284903</v>
      </c>
      <c r="H63" s="9">
        <v>10.341779611078374</v>
      </c>
      <c r="I63" s="10">
        <v>10.097155772109543</v>
      </c>
      <c r="J63" s="6" t="str">
        <f t="shared" si="0"/>
        <v>Normal</v>
      </c>
    </row>
    <row r="64" spans="1:10" x14ac:dyDescent="0.2">
      <c r="A64" s="6">
        <v>1503002</v>
      </c>
      <c r="B64" s="6">
        <v>150300</v>
      </c>
      <c r="C64" s="2" t="s">
        <v>26</v>
      </c>
      <c r="D64" s="7" t="s">
        <v>76</v>
      </c>
      <c r="E64" s="9">
        <v>14.695391639320873</v>
      </c>
      <c r="F64" s="9">
        <v>12.570023227216833</v>
      </c>
      <c r="G64" s="9">
        <v>11.676396997497914</v>
      </c>
      <c r="H64" s="9">
        <v>11.456859971711458</v>
      </c>
      <c r="I64" s="10">
        <v>14.102748596920419</v>
      </c>
      <c r="J64" s="6" t="str">
        <f t="shared" si="0"/>
        <v>Normal</v>
      </c>
    </row>
    <row r="65" spans="1:10" x14ac:dyDescent="0.2">
      <c r="A65" s="6">
        <v>1503044</v>
      </c>
      <c r="B65" s="6">
        <v>150304</v>
      </c>
      <c r="C65" s="2" t="s">
        <v>24</v>
      </c>
      <c r="D65" s="7" t="s">
        <v>77</v>
      </c>
      <c r="E65" s="9">
        <v>9.4702724602451127</v>
      </c>
      <c r="F65" s="9">
        <v>10.159362549800797</v>
      </c>
      <c r="G65" s="9">
        <v>10.638297872340425</v>
      </c>
      <c r="H65" s="9">
        <v>10.426309378806334</v>
      </c>
      <c r="I65" s="10">
        <v>13.692025841288208</v>
      </c>
      <c r="J65" s="6" t="str">
        <f t="shared" si="0"/>
        <v>Normal</v>
      </c>
    </row>
    <row r="66" spans="1:10" x14ac:dyDescent="0.2">
      <c r="A66" s="6">
        <v>1503077</v>
      </c>
      <c r="B66" s="6">
        <v>150307</v>
      </c>
      <c r="C66" s="2" t="s">
        <v>19</v>
      </c>
      <c r="D66" s="7" t="s">
        <v>78</v>
      </c>
      <c r="E66" s="9">
        <v>8.7529077790482184</v>
      </c>
      <c r="F66" s="9">
        <v>13.989239046887011</v>
      </c>
      <c r="G66" s="9">
        <v>18.338064912146088</v>
      </c>
      <c r="H66" s="9">
        <v>13.097928076289687</v>
      </c>
      <c r="I66" s="10">
        <v>27.375262856050469</v>
      </c>
      <c r="J66" s="6" t="str">
        <f t="shared" si="0"/>
        <v>Outliers</v>
      </c>
    </row>
    <row r="67" spans="1:10" x14ac:dyDescent="0.2">
      <c r="A67" s="6">
        <v>1503093</v>
      </c>
      <c r="B67" s="6">
        <v>150309</v>
      </c>
      <c r="C67" s="2" t="s">
        <v>53</v>
      </c>
      <c r="D67" s="7" t="s">
        <v>79</v>
      </c>
      <c r="E67" s="9">
        <v>10.571254319983737</v>
      </c>
      <c r="F67" s="9">
        <v>12.344130265699878</v>
      </c>
      <c r="G67" s="9">
        <v>13.563928350833848</v>
      </c>
      <c r="H67" s="9">
        <v>13.631605851853655</v>
      </c>
      <c r="I67" s="10">
        <v>14.084169106003166</v>
      </c>
      <c r="J67" s="6" t="str">
        <f t="shared" si="0"/>
        <v>Normal</v>
      </c>
    </row>
    <row r="68" spans="1:10" x14ac:dyDescent="0.2">
      <c r="A68" s="6">
        <v>1503101</v>
      </c>
      <c r="B68" s="6">
        <v>150310</v>
      </c>
      <c r="C68" s="2" t="s">
        <v>22</v>
      </c>
      <c r="D68" s="7" t="s">
        <v>80</v>
      </c>
      <c r="E68" s="9">
        <v>7.5174071107277092</v>
      </c>
      <c r="F68" s="9">
        <v>7.7900033342426722</v>
      </c>
      <c r="G68" s="9">
        <v>8.5690316395014374</v>
      </c>
      <c r="H68" s="9">
        <v>8.8579469708191372</v>
      </c>
      <c r="I68" s="10">
        <v>17.112550180209219</v>
      </c>
      <c r="J68" s="6" t="str">
        <f t="shared" si="0"/>
        <v>Normal</v>
      </c>
    </row>
    <row r="69" spans="1:10" x14ac:dyDescent="0.2">
      <c r="A69" s="6">
        <v>1503200</v>
      </c>
      <c r="B69" s="6">
        <v>150320</v>
      </c>
      <c r="C69" s="2" t="s">
        <v>63</v>
      </c>
      <c r="D69" s="7" t="s">
        <v>81</v>
      </c>
      <c r="E69" s="9">
        <v>9.8535215744444145</v>
      </c>
      <c r="F69" s="9">
        <v>7.6707784803565877</v>
      </c>
      <c r="G69" s="9">
        <v>8.1686293709897697</v>
      </c>
      <c r="H69" s="9">
        <v>8.3284217000230623</v>
      </c>
      <c r="I69" s="10">
        <v>9.4560840087679043</v>
      </c>
      <c r="J69" s="6" t="str">
        <f t="shared" si="0"/>
        <v>Normal</v>
      </c>
    </row>
    <row r="70" spans="1:10" x14ac:dyDescent="0.2">
      <c r="A70" s="6">
        <v>1503309</v>
      </c>
      <c r="B70" s="6">
        <v>150330</v>
      </c>
      <c r="C70" s="2" t="s">
        <v>17</v>
      </c>
      <c r="D70" s="7" t="s">
        <v>82</v>
      </c>
      <c r="E70" s="9">
        <v>1.2460241991015508</v>
      </c>
      <c r="F70" s="9">
        <v>1.4273113623606768</v>
      </c>
      <c r="G70" s="9">
        <v>1.6268461513923891</v>
      </c>
      <c r="H70" s="9">
        <v>1.7926264356875437</v>
      </c>
      <c r="I70" s="10">
        <v>0.71014881562958643</v>
      </c>
      <c r="J70" s="6" t="str">
        <f t="shared" si="0"/>
        <v>Normal</v>
      </c>
    </row>
    <row r="71" spans="1:10" x14ac:dyDescent="0.2">
      <c r="A71" s="6">
        <v>1503408</v>
      </c>
      <c r="B71" s="6">
        <v>150340</v>
      </c>
      <c r="C71" s="2" t="s">
        <v>63</v>
      </c>
      <c r="D71" s="7" t="s">
        <v>83</v>
      </c>
      <c r="E71" s="9">
        <v>15.718299964875307</v>
      </c>
      <c r="F71" s="9">
        <v>16.696946102604031</v>
      </c>
      <c r="G71" s="9">
        <v>16.053283237981386</v>
      </c>
      <c r="H71" s="9">
        <v>15.850265576258325</v>
      </c>
      <c r="I71" s="10">
        <v>15.238571071696228</v>
      </c>
      <c r="J71" s="6" t="str">
        <f t="shared" si="0"/>
        <v>Normal</v>
      </c>
    </row>
    <row r="72" spans="1:10" x14ac:dyDescent="0.2">
      <c r="A72" s="6">
        <v>1503457</v>
      </c>
      <c r="B72" s="6">
        <v>150345</v>
      </c>
      <c r="C72" s="2" t="s">
        <v>19</v>
      </c>
      <c r="D72" s="7" t="s">
        <v>84</v>
      </c>
      <c r="E72" s="9">
        <v>4.0329707408776132</v>
      </c>
      <c r="F72" s="9">
        <v>5.5079657353294369</v>
      </c>
      <c r="G72" s="9">
        <v>7.2908372753813246</v>
      </c>
      <c r="H72" s="9">
        <v>5.8971428571428568</v>
      </c>
      <c r="I72" s="10">
        <v>5.7912758672026197</v>
      </c>
      <c r="J72" s="6" t="str">
        <f t="shared" si="0"/>
        <v>Normal</v>
      </c>
    </row>
    <row r="73" spans="1:10" x14ac:dyDescent="0.2">
      <c r="A73" s="6">
        <v>1503507</v>
      </c>
      <c r="B73" s="6">
        <v>150350</v>
      </c>
      <c r="C73" s="2" t="s">
        <v>19</v>
      </c>
      <c r="D73" s="7" t="s">
        <v>85</v>
      </c>
      <c r="E73" s="9">
        <v>1.1050421494648437</v>
      </c>
      <c r="F73" s="9">
        <v>2.8304208712773811</v>
      </c>
      <c r="G73" s="9">
        <v>2.5499231950844856</v>
      </c>
      <c r="H73" s="9">
        <v>1.6873753643196809</v>
      </c>
      <c r="I73" s="10">
        <v>3.8604123900854805</v>
      </c>
      <c r="J73" s="6" t="str">
        <f t="shared" si="0"/>
        <v>Normal</v>
      </c>
    </row>
    <row r="74" spans="1:10" x14ac:dyDescent="0.2">
      <c r="A74" s="6">
        <v>1503606</v>
      </c>
      <c r="B74" s="6">
        <v>150360</v>
      </c>
      <c r="C74" s="2" t="s">
        <v>38</v>
      </c>
      <c r="D74" s="7" t="s">
        <v>86</v>
      </c>
      <c r="E74" s="9">
        <v>18.48299381870223</v>
      </c>
      <c r="F74" s="9">
        <v>17.438697488550599</v>
      </c>
      <c r="G74" s="9">
        <v>18.153624304917678</v>
      </c>
      <c r="H74" s="9">
        <v>21.993194930716506</v>
      </c>
      <c r="I74" s="10">
        <v>25.575875754621286</v>
      </c>
      <c r="J74" s="6" t="str">
        <f t="shared" si="0"/>
        <v>Outliers</v>
      </c>
    </row>
    <row r="75" spans="1:10" x14ac:dyDescent="0.2">
      <c r="A75" s="6">
        <v>1503705</v>
      </c>
      <c r="B75" s="6">
        <v>150370</v>
      </c>
      <c r="C75" s="2" t="s">
        <v>53</v>
      </c>
      <c r="D75" s="7" t="s">
        <v>87</v>
      </c>
      <c r="E75" s="9">
        <v>10.629883283495708</v>
      </c>
      <c r="F75" s="9">
        <v>9.5897108044075061</v>
      </c>
      <c r="G75" s="9">
        <v>9.8931836527811683</v>
      </c>
      <c r="H75" s="9">
        <v>9.7460406709774148</v>
      </c>
      <c r="I75" s="10">
        <v>9.3190366586201083</v>
      </c>
      <c r="J75" s="6" t="str">
        <f t="shared" si="0"/>
        <v>Normal</v>
      </c>
    </row>
    <row r="76" spans="1:10" x14ac:dyDescent="0.2">
      <c r="A76" s="6">
        <v>1503754</v>
      </c>
      <c r="B76" s="6">
        <v>150375</v>
      </c>
      <c r="C76" s="2" t="s">
        <v>38</v>
      </c>
      <c r="D76" s="7" t="s">
        <v>88</v>
      </c>
      <c r="E76" s="9">
        <v>3.9530455323354308</v>
      </c>
      <c r="F76" s="9">
        <v>3.5673825535709982</v>
      </c>
      <c r="G76" s="9">
        <v>3.2781353194976743</v>
      </c>
      <c r="H76" s="9">
        <v>3.0370959577699037</v>
      </c>
      <c r="I76" s="10">
        <v>3.398655000361559</v>
      </c>
      <c r="J76" s="6" t="str">
        <f t="shared" si="0"/>
        <v>Normal</v>
      </c>
    </row>
    <row r="77" spans="1:10" x14ac:dyDescent="0.2">
      <c r="A77" s="6">
        <v>1503804</v>
      </c>
      <c r="B77" s="6">
        <v>150380</v>
      </c>
      <c r="C77" s="2" t="s">
        <v>53</v>
      </c>
      <c r="D77" s="7" t="s">
        <v>89</v>
      </c>
      <c r="E77" s="9">
        <v>6.3971073949170805</v>
      </c>
      <c r="F77" s="9">
        <v>8.6730417229758618</v>
      </c>
      <c r="G77" s="9">
        <v>8.5368945989350014</v>
      </c>
      <c r="H77" s="9">
        <v>7.5198021456502122</v>
      </c>
      <c r="I77" s="10">
        <v>8.526529735446239</v>
      </c>
      <c r="J77" s="6" t="str">
        <f t="shared" si="0"/>
        <v>Normal</v>
      </c>
    </row>
    <row r="78" spans="1:10" x14ac:dyDescent="0.2">
      <c r="A78" s="6">
        <v>1503903</v>
      </c>
      <c r="B78" s="6">
        <v>150390</v>
      </c>
      <c r="C78" s="2" t="s">
        <v>26</v>
      </c>
      <c r="D78" s="7" t="s">
        <v>90</v>
      </c>
      <c r="E78" s="9">
        <v>2.3612960497114961</v>
      </c>
      <c r="F78" s="9">
        <v>18.275110704997541</v>
      </c>
      <c r="G78" s="9">
        <v>8.3012615846607876</v>
      </c>
      <c r="H78" s="9">
        <v>9.8541383989145181</v>
      </c>
      <c r="I78" s="10">
        <v>11.657577425326462</v>
      </c>
      <c r="J78" s="6" t="str">
        <f t="shared" si="0"/>
        <v>Normal</v>
      </c>
    </row>
    <row r="79" spans="1:10" x14ac:dyDescent="0.2">
      <c r="A79" s="6">
        <v>1504000</v>
      </c>
      <c r="B79" s="6">
        <v>150400</v>
      </c>
      <c r="C79" s="2" t="s">
        <v>17</v>
      </c>
      <c r="D79" s="7" t="s">
        <v>91</v>
      </c>
      <c r="E79" s="9">
        <v>0.14215651432226883</v>
      </c>
      <c r="F79" s="9">
        <v>13.504530665080642</v>
      </c>
      <c r="G79" s="9">
        <v>13.962329358907898</v>
      </c>
      <c r="H79" s="9">
        <v>13.079707670241103</v>
      </c>
      <c r="I79" s="10">
        <v>19.005502481180166</v>
      </c>
      <c r="J79" s="6" t="str">
        <f t="shared" si="0"/>
        <v>Normal</v>
      </c>
    </row>
    <row r="80" spans="1:10" x14ac:dyDescent="0.2">
      <c r="A80" s="6">
        <v>1504059</v>
      </c>
      <c r="B80" s="6">
        <v>150405</v>
      </c>
      <c r="C80" s="2" t="s">
        <v>19</v>
      </c>
      <c r="D80" s="7" t="s">
        <v>92</v>
      </c>
      <c r="E80" s="9">
        <v>17.908407382091593</v>
      </c>
      <c r="F80" s="9">
        <v>13.671156867332954</v>
      </c>
      <c r="G80" s="9">
        <v>13.631678691358847</v>
      </c>
      <c r="H80" s="9">
        <v>10.947577311063336</v>
      </c>
      <c r="I80" s="10">
        <v>12.899404389746291</v>
      </c>
      <c r="J80" s="6" t="str">
        <f t="shared" si="0"/>
        <v>Normal</v>
      </c>
    </row>
    <row r="81" spans="1:10" x14ac:dyDescent="0.2">
      <c r="A81" s="6">
        <v>1504109</v>
      </c>
      <c r="B81" s="6">
        <v>150410</v>
      </c>
      <c r="C81" s="2" t="s">
        <v>63</v>
      </c>
      <c r="D81" s="7" t="s">
        <v>93</v>
      </c>
      <c r="E81" s="9">
        <v>5.4112554112554108</v>
      </c>
      <c r="F81" s="9">
        <v>4.3411944151120494</v>
      </c>
      <c r="G81" s="9">
        <v>4.6794571829667762</v>
      </c>
      <c r="H81" s="9">
        <v>3.9659395777440798</v>
      </c>
      <c r="I81" s="10">
        <v>5.931612002791347</v>
      </c>
      <c r="J81" s="6" t="str">
        <f t="shared" si="0"/>
        <v>Normal</v>
      </c>
    </row>
    <row r="82" spans="1:10" x14ac:dyDescent="0.2">
      <c r="A82" s="6">
        <v>1504208</v>
      </c>
      <c r="B82" s="6">
        <v>150420</v>
      </c>
      <c r="C82" s="2" t="s">
        <v>47</v>
      </c>
      <c r="D82" s="7" t="s">
        <v>94</v>
      </c>
      <c r="E82" s="9">
        <v>18.928989594762772</v>
      </c>
      <c r="F82" s="9">
        <v>19.942854234675703</v>
      </c>
      <c r="G82" s="9">
        <v>20.325828980952142</v>
      </c>
      <c r="H82" s="9">
        <v>18.610999428656072</v>
      </c>
      <c r="I82" s="10">
        <v>21.055815117637241</v>
      </c>
      <c r="J82" s="6" t="str">
        <f t="shared" ref="J82:J145" si="1">IF(AND(I82&lt;$M$21,I82&gt;$M$22),"Normal","Outliers")</f>
        <v>Normal</v>
      </c>
    </row>
    <row r="83" spans="1:10" x14ac:dyDescent="0.2">
      <c r="A83" s="6">
        <v>1504307</v>
      </c>
      <c r="B83" s="6">
        <v>150430</v>
      </c>
      <c r="C83" s="2" t="s">
        <v>63</v>
      </c>
      <c r="D83" s="7" t="s">
        <v>95</v>
      </c>
      <c r="E83" s="9">
        <v>7.1132187314759925</v>
      </c>
      <c r="F83" s="9">
        <v>5.6746746406605721</v>
      </c>
      <c r="G83" s="9">
        <v>3.0197129576222306</v>
      </c>
      <c r="H83" s="9">
        <v>4.7093102046347743</v>
      </c>
      <c r="I83" s="10">
        <v>14.208870394803613</v>
      </c>
      <c r="J83" s="6" t="str">
        <f t="shared" si="1"/>
        <v>Normal</v>
      </c>
    </row>
    <row r="84" spans="1:10" x14ac:dyDescent="0.2">
      <c r="A84" s="6">
        <v>1504406</v>
      </c>
      <c r="B84" s="6">
        <v>150440</v>
      </c>
      <c r="C84" s="2" t="s">
        <v>63</v>
      </c>
      <c r="D84" s="7" t="s">
        <v>96</v>
      </c>
      <c r="E84" s="9">
        <v>15.234502520947441</v>
      </c>
      <c r="F84" s="9">
        <v>12.650602409638555</v>
      </c>
      <c r="G84" s="9">
        <v>13.728119706380577</v>
      </c>
      <c r="H84" s="9">
        <v>10.15817223198594</v>
      </c>
      <c r="I84" s="10">
        <v>8.6475510275531278</v>
      </c>
      <c r="J84" s="6" t="str">
        <f t="shared" si="1"/>
        <v>Normal</v>
      </c>
    </row>
    <row r="85" spans="1:10" x14ac:dyDescent="0.2">
      <c r="A85" s="6">
        <v>1504422</v>
      </c>
      <c r="B85" s="6">
        <v>150442</v>
      </c>
      <c r="C85" s="2" t="s">
        <v>32</v>
      </c>
      <c r="D85" s="7" t="s">
        <v>97</v>
      </c>
      <c r="E85" s="9">
        <v>15.642353235620767</v>
      </c>
      <c r="F85" s="9">
        <v>9.4648200988238571</v>
      </c>
      <c r="G85" s="9">
        <v>7.816242273097072</v>
      </c>
      <c r="H85" s="9">
        <v>6.0739798780715857</v>
      </c>
      <c r="I85" s="10">
        <v>6.0598474361617525</v>
      </c>
      <c r="J85" s="6" t="str">
        <f t="shared" si="1"/>
        <v>Normal</v>
      </c>
    </row>
    <row r="86" spans="1:10" x14ac:dyDescent="0.2">
      <c r="A86" s="6">
        <v>1504455</v>
      </c>
      <c r="B86" s="6">
        <v>150445</v>
      </c>
      <c r="C86" s="2" t="s">
        <v>29</v>
      </c>
      <c r="D86" s="7" t="s">
        <v>98</v>
      </c>
      <c r="E86" s="9">
        <v>2.2782008722254767</v>
      </c>
      <c r="F86" s="9">
        <v>2.1785794380546566</v>
      </c>
      <c r="G86" s="9">
        <v>2.5635345127701998</v>
      </c>
      <c r="H86" s="9">
        <v>2.4706802189210322</v>
      </c>
      <c r="I86" s="10">
        <v>2.3804371348193034</v>
      </c>
      <c r="J86" s="6" t="str">
        <f t="shared" si="1"/>
        <v>Normal</v>
      </c>
    </row>
    <row r="87" spans="1:10" x14ac:dyDescent="0.2">
      <c r="A87" s="6">
        <v>1504505</v>
      </c>
      <c r="B87" s="6">
        <v>150450</v>
      </c>
      <c r="C87" s="2" t="s">
        <v>22</v>
      </c>
      <c r="D87" s="7" t="s">
        <v>99</v>
      </c>
      <c r="E87" s="9">
        <v>13.644644384132059</v>
      </c>
      <c r="F87" s="9">
        <v>12.03720590917381</v>
      </c>
      <c r="G87" s="9">
        <v>12.077818760396326</v>
      </c>
      <c r="H87" s="9">
        <v>11.724632484761562</v>
      </c>
      <c r="I87" s="10">
        <v>11.592759859179973</v>
      </c>
      <c r="J87" s="6" t="str">
        <f t="shared" si="1"/>
        <v>Normal</v>
      </c>
    </row>
    <row r="88" spans="1:10" x14ac:dyDescent="0.2">
      <c r="A88" s="6">
        <v>1504604</v>
      </c>
      <c r="B88" s="6">
        <v>150460</v>
      </c>
      <c r="C88" s="2" t="s">
        <v>17</v>
      </c>
      <c r="D88" s="7" t="s">
        <v>100</v>
      </c>
      <c r="E88" s="9">
        <v>15.655448029857647</v>
      </c>
      <c r="F88" s="9">
        <v>1.008589276418532</v>
      </c>
      <c r="G88" s="9">
        <v>3.3401849948612536</v>
      </c>
      <c r="H88" s="9">
        <v>0.98319061211544567</v>
      </c>
      <c r="I88" s="10">
        <v>10.965942914434313</v>
      </c>
      <c r="J88" s="6" t="str">
        <f t="shared" si="1"/>
        <v>Normal</v>
      </c>
    </row>
    <row r="89" spans="1:10" x14ac:dyDescent="0.2">
      <c r="A89" s="6">
        <v>1504703</v>
      </c>
      <c r="B89" s="6">
        <v>150470</v>
      </c>
      <c r="C89" s="2" t="s">
        <v>17</v>
      </c>
      <c r="D89" s="7" t="s">
        <v>101</v>
      </c>
      <c r="E89" s="9">
        <v>15.471343564046352</v>
      </c>
      <c r="F89" s="9">
        <v>15.175087667308736</v>
      </c>
      <c r="G89" s="9">
        <v>14.069237703120814</v>
      </c>
      <c r="H89" s="9">
        <v>14.041499362842924</v>
      </c>
      <c r="I89" s="10">
        <v>19.441905734056569</v>
      </c>
      <c r="J89" s="6" t="str">
        <f t="shared" si="1"/>
        <v>Normal</v>
      </c>
    </row>
    <row r="90" spans="1:10" x14ac:dyDescent="0.2">
      <c r="A90" s="6">
        <v>1504752</v>
      </c>
      <c r="B90" s="6">
        <v>150475</v>
      </c>
      <c r="C90" s="2" t="s">
        <v>26</v>
      </c>
      <c r="D90" s="7" t="s">
        <v>102</v>
      </c>
      <c r="E90" s="9">
        <v>5.8800971494311645</v>
      </c>
      <c r="F90" s="9">
        <v>4.7553497684895509</v>
      </c>
      <c r="G90" s="9">
        <v>6.590400397910968</v>
      </c>
      <c r="H90" s="9">
        <v>4.9431537320810683</v>
      </c>
      <c r="I90" s="10">
        <v>9.2740449576219142</v>
      </c>
      <c r="J90" s="6" t="str">
        <f t="shared" si="1"/>
        <v>Normal</v>
      </c>
    </row>
    <row r="91" spans="1:10" x14ac:dyDescent="0.2">
      <c r="A91" s="6">
        <v>1504802</v>
      </c>
      <c r="B91" s="6">
        <v>150480</v>
      </c>
      <c r="C91" s="2" t="s">
        <v>26</v>
      </c>
      <c r="D91" s="7" t="s">
        <v>103</v>
      </c>
      <c r="E91" s="9">
        <v>9.970601778061134</v>
      </c>
      <c r="F91" s="9">
        <v>10.518134715025907</v>
      </c>
      <c r="G91" s="9">
        <v>10.64929693961952</v>
      </c>
      <c r="H91" s="9">
        <v>9.3359925724699977</v>
      </c>
      <c r="I91" s="10">
        <v>9.5386779666832506</v>
      </c>
      <c r="J91" s="6" t="str">
        <f t="shared" si="1"/>
        <v>Normal</v>
      </c>
    </row>
    <row r="92" spans="1:10" x14ac:dyDescent="0.2">
      <c r="A92" s="6">
        <v>1504901</v>
      </c>
      <c r="B92" s="6">
        <v>150490</v>
      </c>
      <c r="C92" s="2" t="s">
        <v>22</v>
      </c>
      <c r="D92" s="7" t="s">
        <v>104</v>
      </c>
      <c r="E92" s="9">
        <v>3.0842955825750047</v>
      </c>
      <c r="F92" s="9">
        <v>3.3431365155971147</v>
      </c>
      <c r="G92" s="9">
        <v>3.0236189248804184</v>
      </c>
      <c r="H92" s="9">
        <v>2.9580012712071579</v>
      </c>
      <c r="I92" s="10">
        <v>2.7741593091137164</v>
      </c>
      <c r="J92" s="6" t="str">
        <f t="shared" si="1"/>
        <v>Normal</v>
      </c>
    </row>
    <row r="93" spans="1:10" x14ac:dyDescent="0.2">
      <c r="A93" s="6">
        <v>1504950</v>
      </c>
      <c r="B93" s="6">
        <v>150495</v>
      </c>
      <c r="C93" s="2" t="s">
        <v>19</v>
      </c>
      <c r="D93" s="7" t="s">
        <v>105</v>
      </c>
      <c r="E93" s="9">
        <v>13.131944778488624</v>
      </c>
      <c r="F93" s="9">
        <v>11.789018834249212</v>
      </c>
      <c r="G93" s="9">
        <v>12.588918008236616</v>
      </c>
      <c r="H93" s="9">
        <v>11.984704346204065</v>
      </c>
      <c r="I93" s="10">
        <v>12.082345833914214</v>
      </c>
      <c r="J93" s="6" t="str">
        <f t="shared" si="1"/>
        <v>Normal</v>
      </c>
    </row>
    <row r="94" spans="1:10" x14ac:dyDescent="0.2">
      <c r="A94" s="6">
        <v>1504976</v>
      </c>
      <c r="B94" s="6">
        <v>150497</v>
      </c>
      <c r="C94" s="2" t="s">
        <v>53</v>
      </c>
      <c r="D94" s="7" t="s">
        <v>106</v>
      </c>
      <c r="E94" s="9">
        <v>12.946180876641391</v>
      </c>
      <c r="F94" s="9">
        <v>12.424995454269956</v>
      </c>
      <c r="G94" s="9">
        <v>10.672742535076148</v>
      </c>
      <c r="H94" s="9">
        <v>10.383291800166132</v>
      </c>
      <c r="I94" s="10">
        <v>11.746050390556174</v>
      </c>
      <c r="J94" s="6" t="str">
        <f t="shared" si="1"/>
        <v>Normal</v>
      </c>
    </row>
    <row r="95" spans="1:10" x14ac:dyDescent="0.2">
      <c r="A95" s="6">
        <v>1505007</v>
      </c>
      <c r="B95" s="6">
        <v>150500</v>
      </c>
      <c r="C95" s="2" t="s">
        <v>35</v>
      </c>
      <c r="D95" s="7" t="s">
        <v>107</v>
      </c>
      <c r="E95" s="9">
        <v>10.975772988890375</v>
      </c>
      <c r="F95" s="9">
        <v>10.973846760415297</v>
      </c>
      <c r="G95" s="9">
        <v>13.473930872876391</v>
      </c>
      <c r="H95" s="9">
        <v>12.833741777376499</v>
      </c>
      <c r="I95" s="10">
        <v>14.444586475776555</v>
      </c>
      <c r="J95" s="6" t="str">
        <f t="shared" si="1"/>
        <v>Normal</v>
      </c>
    </row>
    <row r="96" spans="1:10" x14ac:dyDescent="0.2">
      <c r="A96" s="6">
        <v>1505031</v>
      </c>
      <c r="B96" s="6">
        <v>150503</v>
      </c>
      <c r="C96" s="2" t="s">
        <v>38</v>
      </c>
      <c r="D96" s="7" t="s">
        <v>108</v>
      </c>
      <c r="E96" s="9">
        <v>10.530094531530453</v>
      </c>
      <c r="F96" s="9">
        <v>9.7057224939824529</v>
      </c>
      <c r="G96" s="9">
        <v>10.713453924384753</v>
      </c>
      <c r="H96" s="9">
        <v>10.129628192191259</v>
      </c>
      <c r="I96" s="10">
        <v>12.456827971593777</v>
      </c>
      <c r="J96" s="6" t="str">
        <f t="shared" si="1"/>
        <v>Normal</v>
      </c>
    </row>
    <row r="97" spans="1:10" x14ac:dyDescent="0.2">
      <c r="A97" s="6">
        <v>1505064</v>
      </c>
      <c r="B97" s="6">
        <v>150506</v>
      </c>
      <c r="C97" s="2" t="s">
        <v>53</v>
      </c>
      <c r="D97" s="7" t="s">
        <v>109</v>
      </c>
      <c r="E97" s="9">
        <v>6.3277417956152942</v>
      </c>
      <c r="F97" s="9">
        <v>7.278625237929278</v>
      </c>
      <c r="G97" s="9">
        <v>6.3225279574283118</v>
      </c>
      <c r="H97" s="9">
        <v>5.4005750252544873</v>
      </c>
      <c r="I97" s="10">
        <v>5.9117317296911631</v>
      </c>
      <c r="J97" s="6" t="str">
        <f t="shared" si="1"/>
        <v>Normal</v>
      </c>
    </row>
    <row r="98" spans="1:10" x14ac:dyDescent="0.2">
      <c r="A98" s="6">
        <v>1505106</v>
      </c>
      <c r="B98" s="6">
        <v>150510</v>
      </c>
      <c r="C98" s="2" t="s">
        <v>26</v>
      </c>
      <c r="D98" s="7" t="s">
        <v>110</v>
      </c>
      <c r="E98" s="9">
        <v>14.568178681964239</v>
      </c>
      <c r="F98" s="9">
        <v>8.7945500731275494</v>
      </c>
      <c r="G98" s="9">
        <v>5.4855476916585149</v>
      </c>
      <c r="H98" s="9">
        <v>5.8884258020112412</v>
      </c>
      <c r="I98" s="10">
        <v>5.8887427820021729</v>
      </c>
      <c r="J98" s="6" t="str">
        <f t="shared" si="1"/>
        <v>Normal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9">
        <v>3.0677757044814826</v>
      </c>
      <c r="F99" s="9">
        <v>2.6112907237005722</v>
      </c>
      <c r="G99" s="9">
        <v>2.4298720472440944</v>
      </c>
      <c r="H99" s="9">
        <v>2.5266362252663619</v>
      </c>
      <c r="I99" s="10">
        <v>2.4109456934482552</v>
      </c>
      <c r="J99" s="6" t="str">
        <f t="shared" si="1"/>
        <v>Normal</v>
      </c>
    </row>
    <row r="100" spans="1:10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9">
        <v>15.602577450125214</v>
      </c>
      <c r="F100" s="9">
        <v>14.703436807095343</v>
      </c>
      <c r="G100" s="9">
        <v>12.941884644850608</v>
      </c>
      <c r="H100" s="9">
        <v>12.591872027669693</v>
      </c>
      <c r="I100" s="10">
        <v>4.8184087238557947</v>
      </c>
      <c r="J100" s="6" t="str">
        <f t="shared" si="1"/>
        <v>Normal</v>
      </c>
    </row>
    <row r="101" spans="1:10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9">
        <v>4.3788891449642771</v>
      </c>
      <c r="F101" s="9">
        <v>12.583939958241634</v>
      </c>
      <c r="G101" s="9">
        <v>0.11209505660800359</v>
      </c>
      <c r="H101" s="9">
        <v>11.970380268359223</v>
      </c>
      <c r="I101" s="10">
        <v>15.321643896233198</v>
      </c>
      <c r="J101" s="6" t="str">
        <f t="shared" si="1"/>
        <v>Normal</v>
      </c>
    </row>
    <row r="102" spans="1:10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9">
        <v>4.2918454935622314</v>
      </c>
      <c r="F102" s="9">
        <v>3.929577028992234</v>
      </c>
      <c r="G102" s="9">
        <v>4.1727582846003894</v>
      </c>
      <c r="H102" s="9">
        <v>4.7097645117744111</v>
      </c>
      <c r="I102" s="10">
        <v>5.6457095563240811</v>
      </c>
      <c r="J102" s="6" t="str">
        <f t="shared" si="1"/>
        <v>Normal</v>
      </c>
    </row>
    <row r="103" spans="1:10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9">
        <v>6.2738503330961777</v>
      </c>
      <c r="F103" s="9">
        <v>6.0656365725960919</v>
      </c>
      <c r="G103" s="9">
        <v>6.1417851004066568</v>
      </c>
      <c r="H103" s="9">
        <v>6.2378650803486595</v>
      </c>
      <c r="I103" s="10">
        <v>5.9458358786397882</v>
      </c>
      <c r="J103" s="6" t="str">
        <f t="shared" si="1"/>
        <v>Normal</v>
      </c>
    </row>
    <row r="104" spans="1:10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9">
        <v>8.3942594096940155</v>
      </c>
      <c r="F104" s="9">
        <v>8.2938388625592427</v>
      </c>
      <c r="G104" s="9">
        <v>8.8285676637238115</v>
      </c>
      <c r="H104" s="9">
        <v>8.4410445792666842</v>
      </c>
      <c r="I104" s="10">
        <v>7.5247524752475243</v>
      </c>
      <c r="J104" s="6" t="str">
        <f t="shared" si="1"/>
        <v>Normal</v>
      </c>
    </row>
    <row r="105" spans="1:10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9">
        <v>15.241851925908422</v>
      </c>
      <c r="F105" s="9">
        <v>14.396406714147668</v>
      </c>
      <c r="G105" s="9">
        <v>14.423969243006761</v>
      </c>
      <c r="H105" s="9">
        <v>14.445036374592807</v>
      </c>
      <c r="I105" s="10">
        <v>14.667034997151195</v>
      </c>
      <c r="J105" s="6" t="str">
        <f t="shared" si="1"/>
        <v>Normal</v>
      </c>
    </row>
    <row r="106" spans="1:10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9">
        <v>19.900571270434284</v>
      </c>
      <c r="F106" s="9">
        <v>17.083822123204623</v>
      </c>
      <c r="G106" s="9">
        <v>18.437339453505736</v>
      </c>
      <c r="H106" s="9">
        <v>19.791549612315993</v>
      </c>
      <c r="I106" s="10">
        <v>25.207164959526843</v>
      </c>
      <c r="J106" s="6" t="str">
        <f t="shared" si="1"/>
        <v>Outliers</v>
      </c>
    </row>
    <row r="107" spans="1:10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9">
        <v>19.846470698371093</v>
      </c>
      <c r="F107" s="9">
        <v>19.61490012596725</v>
      </c>
      <c r="G107" s="9">
        <v>21.156301294911547</v>
      </c>
      <c r="H107" s="9">
        <v>18.853974121996306</v>
      </c>
      <c r="I107" s="10">
        <v>25.098333021165011</v>
      </c>
      <c r="J107" s="6" t="str">
        <f t="shared" si="1"/>
        <v>Outliers</v>
      </c>
    </row>
    <row r="108" spans="1:10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9">
        <v>5.9796437659033073</v>
      </c>
      <c r="F108" s="9">
        <v>4.3354391180478133</v>
      </c>
      <c r="G108" s="9">
        <v>2.104741859601337</v>
      </c>
      <c r="H108" s="9">
        <v>1.9799529761168173</v>
      </c>
      <c r="I108" s="10">
        <v>1.6081147946561107</v>
      </c>
      <c r="J108" s="6" t="str">
        <f t="shared" si="1"/>
        <v>Normal</v>
      </c>
    </row>
    <row r="109" spans="1:10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9">
        <v>10.687143761874605</v>
      </c>
      <c r="F109" s="9">
        <v>11.784641454209352</v>
      </c>
      <c r="G109" s="9">
        <v>11.401278792080733</v>
      </c>
      <c r="H109" s="9">
        <v>11.017797981354494</v>
      </c>
      <c r="I109" s="10">
        <v>11.713933415536376</v>
      </c>
      <c r="J109" s="6" t="str">
        <f t="shared" si="1"/>
        <v>Normal</v>
      </c>
    </row>
    <row r="110" spans="1:10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9">
        <v>6.4100435085854732</v>
      </c>
      <c r="F110" s="9">
        <v>6.767239956425577</v>
      </c>
      <c r="G110" s="9">
        <v>7.4236653540765607</v>
      </c>
      <c r="H110" s="9">
        <v>10.771028775387725</v>
      </c>
      <c r="I110" s="10">
        <v>14.044856921887083</v>
      </c>
      <c r="J110" s="6" t="str">
        <f t="shared" si="1"/>
        <v>Normal</v>
      </c>
    </row>
    <row r="111" spans="1:10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9">
        <v>3.0775340017869555</v>
      </c>
      <c r="F111" s="9">
        <v>7.9391008886565606</v>
      </c>
      <c r="G111" s="9">
        <v>2.0912425197863715</v>
      </c>
      <c r="H111" s="9">
        <v>1.7750166407810073</v>
      </c>
      <c r="I111" s="10">
        <v>7.4358734026931605</v>
      </c>
      <c r="J111" s="6" t="str">
        <f t="shared" si="1"/>
        <v>Normal</v>
      </c>
    </row>
    <row r="112" spans="1:10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9">
        <v>4.6914890089851129</v>
      </c>
      <c r="F112" s="9">
        <v>5.0714916729378663</v>
      </c>
      <c r="G112" s="9">
        <v>5.7379559337878563</v>
      </c>
      <c r="H112" s="9">
        <v>4.9249344665978239</v>
      </c>
      <c r="I112" s="10">
        <v>5.3892309379455119</v>
      </c>
      <c r="J112" s="6" t="str">
        <f t="shared" si="1"/>
        <v>Normal</v>
      </c>
    </row>
    <row r="113" spans="1:10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9">
        <v>16.303668325373209</v>
      </c>
      <c r="F113" s="9">
        <v>18.265855949379603</v>
      </c>
      <c r="G113" s="9">
        <v>12.665613224747782</v>
      </c>
      <c r="H113" s="9">
        <v>12.631276763713787</v>
      </c>
      <c r="I113" s="10">
        <v>23.812888637648388</v>
      </c>
      <c r="J113" s="6" t="str">
        <f t="shared" si="1"/>
        <v>Outliers</v>
      </c>
    </row>
    <row r="114" spans="1:10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9">
        <v>25.6648432930815</v>
      </c>
      <c r="F114" s="9">
        <v>18.369805259987956</v>
      </c>
      <c r="G114" s="9">
        <v>16.841893792272149</v>
      </c>
      <c r="H114" s="9">
        <v>15.512966561683307</v>
      </c>
      <c r="I114" s="10">
        <v>22.898715928521138</v>
      </c>
      <c r="J114" s="6" t="str">
        <f t="shared" si="1"/>
        <v>Normal</v>
      </c>
    </row>
    <row r="115" spans="1:10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9">
        <v>13.290298082399849</v>
      </c>
      <c r="F115" s="9">
        <v>13.157894736842104</v>
      </c>
      <c r="G115" s="9">
        <v>14.965357967667437</v>
      </c>
      <c r="H115" s="9">
        <v>11.513309385649812</v>
      </c>
      <c r="I115" s="10">
        <v>13.132519055928</v>
      </c>
      <c r="J115" s="6" t="str">
        <f t="shared" si="1"/>
        <v>Normal</v>
      </c>
    </row>
    <row r="116" spans="1:10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9">
        <v>3.6261992898693056</v>
      </c>
      <c r="F116" s="9">
        <v>3.2563647128478386</v>
      </c>
      <c r="G116" s="9">
        <v>2.57201646090535</v>
      </c>
      <c r="H116" s="9">
        <v>4.8168150634943805</v>
      </c>
      <c r="I116" s="10">
        <v>4.9296795708278962</v>
      </c>
      <c r="J116" s="6" t="str">
        <f t="shared" si="1"/>
        <v>Normal</v>
      </c>
    </row>
    <row r="117" spans="1:10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9">
        <v>13.89697322467986</v>
      </c>
      <c r="F117" s="9">
        <v>13.036179863566556</v>
      </c>
      <c r="G117" s="9">
        <v>11.287107693396393</v>
      </c>
      <c r="H117" s="9">
        <v>11.278239425920082</v>
      </c>
      <c r="I117" s="10">
        <v>12.974075017955192</v>
      </c>
      <c r="J117" s="6" t="str">
        <f t="shared" si="1"/>
        <v>Normal</v>
      </c>
    </row>
    <row r="118" spans="1:10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9">
        <v>13.386049138661395</v>
      </c>
      <c r="F118" s="9">
        <v>10.77752117013087</v>
      </c>
      <c r="G118" s="9">
        <v>11.158137745286648</v>
      </c>
      <c r="H118" s="9">
        <v>10.49392890500522</v>
      </c>
      <c r="I118" s="10">
        <v>11.258787346221441</v>
      </c>
      <c r="J118" s="6" t="str">
        <f t="shared" si="1"/>
        <v>Normal</v>
      </c>
    </row>
    <row r="119" spans="1:10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9">
        <v>6.1855670103092777</v>
      </c>
      <c r="F119" s="9">
        <v>6.2424137333102134</v>
      </c>
      <c r="G119" s="9">
        <v>6.551177492980881</v>
      </c>
      <c r="H119" s="9">
        <v>1.6665719750771737</v>
      </c>
      <c r="I119" s="10">
        <v>6.029074790578866</v>
      </c>
      <c r="J119" s="6" t="str">
        <f t="shared" si="1"/>
        <v>Normal</v>
      </c>
    </row>
    <row r="120" spans="1:10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9">
        <v>8.6774081844662181</v>
      </c>
      <c r="F120" s="9">
        <v>8.8479486091752015</v>
      </c>
      <c r="G120" s="9">
        <v>9.0873094436745205</v>
      </c>
      <c r="H120" s="9">
        <v>11.922330097087379</v>
      </c>
      <c r="I120" s="10">
        <v>11.853715244030264</v>
      </c>
      <c r="J120" s="6" t="str">
        <f t="shared" si="1"/>
        <v>Normal</v>
      </c>
    </row>
    <row r="121" spans="1:10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9">
        <v>12.711971492835302</v>
      </c>
      <c r="F121" s="9">
        <v>13.65525430437364</v>
      </c>
      <c r="G121" s="9">
        <v>9.5636140135218195</v>
      </c>
      <c r="H121" s="9">
        <v>10.629978984409364</v>
      </c>
      <c r="I121" s="10">
        <v>9.8386940044699251</v>
      </c>
      <c r="J121" s="6" t="str">
        <f t="shared" si="1"/>
        <v>Normal</v>
      </c>
    </row>
    <row r="122" spans="1:10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9">
        <v>1.5587114651887772</v>
      </c>
      <c r="F122" s="9">
        <v>1.9637978142076502</v>
      </c>
      <c r="G122" s="9">
        <v>2.526103065005052</v>
      </c>
      <c r="H122" s="9">
        <v>0.78920041536863961</v>
      </c>
      <c r="I122" s="10">
        <v>3.4027550016398815</v>
      </c>
      <c r="J122" s="6" t="str">
        <f t="shared" si="1"/>
        <v>Normal</v>
      </c>
    </row>
    <row r="123" spans="1:10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9">
        <v>5.1239508100722233</v>
      </c>
      <c r="F123" s="9">
        <v>6.182380216383307</v>
      </c>
      <c r="G123" s="9">
        <v>5.7877508420703068</v>
      </c>
      <c r="H123" s="9">
        <v>7.8325329852207553</v>
      </c>
      <c r="I123" s="10">
        <v>20.035761771583147</v>
      </c>
      <c r="J123" s="6" t="str">
        <f t="shared" si="1"/>
        <v>Normal</v>
      </c>
    </row>
    <row r="124" spans="1:10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9">
        <v>7.7196546470289489</v>
      </c>
      <c r="F124" s="9">
        <v>1.2073649260488981</v>
      </c>
      <c r="G124" s="9">
        <v>6.1216429699842028</v>
      </c>
      <c r="H124" s="9">
        <v>5.0416909055652512</v>
      </c>
      <c r="I124" s="10">
        <v>4.6684451219512191</v>
      </c>
      <c r="J124" s="6" t="str">
        <f t="shared" si="1"/>
        <v>Normal</v>
      </c>
    </row>
    <row r="125" spans="1:10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9">
        <v>4.721366726712767</v>
      </c>
      <c r="F125" s="9">
        <v>4.8891692713560628</v>
      </c>
      <c r="G125" s="9">
        <v>8.1354783124532144</v>
      </c>
      <c r="H125" s="9">
        <v>6.9184403580327691</v>
      </c>
      <c r="I125" s="10">
        <v>7.0412869221477985</v>
      </c>
      <c r="J125" s="6" t="str">
        <f t="shared" si="1"/>
        <v>Normal</v>
      </c>
    </row>
    <row r="126" spans="1:10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9">
        <v>2.0708221163802025</v>
      </c>
      <c r="F126" s="9">
        <v>8.7144872053193634</v>
      </c>
      <c r="G126" s="9">
        <v>5.1390568319226118</v>
      </c>
      <c r="H126" s="9">
        <v>3.1245275411984075</v>
      </c>
      <c r="I126" s="10">
        <v>6.4519381017188362</v>
      </c>
      <c r="J126" s="6" t="str">
        <f t="shared" si="1"/>
        <v>Normal</v>
      </c>
    </row>
    <row r="127" spans="1:10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9">
        <v>6.8108782195788766</v>
      </c>
      <c r="F127" s="9">
        <v>7.6988879384088964</v>
      </c>
      <c r="G127" s="9">
        <v>7.5994218844701384</v>
      </c>
      <c r="H127" s="9">
        <v>7.3684210526315788</v>
      </c>
      <c r="I127" s="10">
        <v>8.0021578852724335</v>
      </c>
      <c r="J127" s="6" t="str">
        <f t="shared" si="1"/>
        <v>Normal</v>
      </c>
    </row>
    <row r="128" spans="1:10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9">
        <v>3.0182750351442986</v>
      </c>
      <c r="F128" s="9">
        <v>3.4782608695652177</v>
      </c>
      <c r="G128" s="9">
        <v>4.5050480672539317</v>
      </c>
      <c r="H128" s="9">
        <v>3.040608121624325</v>
      </c>
      <c r="I128" s="10">
        <v>4.616547936482668</v>
      </c>
      <c r="J128" s="6" t="str">
        <f t="shared" si="1"/>
        <v>Normal</v>
      </c>
    </row>
    <row r="129" spans="1:10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9">
        <v>6.3309027188966143</v>
      </c>
      <c r="F129" s="9">
        <v>6.4899490075435118</v>
      </c>
      <c r="G129" s="9">
        <v>5.5756210774956392</v>
      </c>
      <c r="H129" s="9">
        <v>5.4421585885324983</v>
      </c>
      <c r="I129" s="10">
        <v>6.0135535232581088</v>
      </c>
      <c r="J129" s="6" t="str">
        <f t="shared" si="1"/>
        <v>Normal</v>
      </c>
    </row>
    <row r="130" spans="1:10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9">
        <v>9.2776964043442156</v>
      </c>
      <c r="F130" s="9">
        <v>9.9515308903844808</v>
      </c>
      <c r="G130" s="9">
        <v>10.102137634648658</v>
      </c>
      <c r="H130" s="9">
        <v>10.790263638736622</v>
      </c>
      <c r="I130" s="10">
        <v>10.974933433655814</v>
      </c>
      <c r="J130" s="6" t="str">
        <f t="shared" si="1"/>
        <v>Normal</v>
      </c>
    </row>
    <row r="131" spans="1:10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9">
        <v>14.863622433343549</v>
      </c>
      <c r="F131" s="9">
        <v>11.554621848739496</v>
      </c>
      <c r="G131" s="9">
        <v>27.873006409300938</v>
      </c>
      <c r="H131" s="9">
        <v>9.7734340293203026</v>
      </c>
      <c r="I131" s="10">
        <v>7.6515597410241316</v>
      </c>
      <c r="J131" s="6" t="str">
        <f t="shared" si="1"/>
        <v>Normal</v>
      </c>
    </row>
    <row r="132" spans="1:10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9">
        <v>11.564470288458399</v>
      </c>
      <c r="F132" s="9">
        <v>9.4722598105548048</v>
      </c>
      <c r="G132" s="9">
        <v>10.863350485991996</v>
      </c>
      <c r="H132" s="9">
        <v>1.47252334106147</v>
      </c>
      <c r="I132" s="10">
        <v>4.9774315216719227</v>
      </c>
      <c r="J132" s="6" t="str">
        <f t="shared" si="1"/>
        <v>Normal</v>
      </c>
    </row>
    <row r="133" spans="1:10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9">
        <v>7.8004896657746405</v>
      </c>
      <c r="F133" s="9">
        <v>8.8480801335559267</v>
      </c>
      <c r="G133" s="9">
        <v>11.191135734072022</v>
      </c>
      <c r="H133" s="9">
        <v>9.2117601632743114</v>
      </c>
      <c r="I133" s="10">
        <v>11.259405723073543</v>
      </c>
      <c r="J133" s="6" t="str">
        <f t="shared" si="1"/>
        <v>Normal</v>
      </c>
    </row>
    <row r="134" spans="1:10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9">
        <v>12.349652037491452</v>
      </c>
      <c r="F134" s="9">
        <v>12.10663301522202</v>
      </c>
      <c r="G134" s="9">
        <v>11.308056501154283</v>
      </c>
      <c r="H134" s="9">
        <v>11.843280394517144</v>
      </c>
      <c r="I134" s="10">
        <v>12.680670649450763</v>
      </c>
      <c r="J134" s="6" t="str">
        <f t="shared" si="1"/>
        <v>Normal</v>
      </c>
    </row>
    <row r="135" spans="1:10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9">
        <v>0.54621983741927194</v>
      </c>
      <c r="F135" s="9">
        <v>0.53396990922511545</v>
      </c>
      <c r="G135" s="9">
        <v>0.43765044233955425</v>
      </c>
      <c r="H135" s="9">
        <v>0.18668906935498925</v>
      </c>
      <c r="I135" s="10">
        <v>0.37168963915130865</v>
      </c>
      <c r="J135" s="6" t="str">
        <f t="shared" si="1"/>
        <v>Normal</v>
      </c>
    </row>
    <row r="136" spans="1:10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9">
        <v>1.1778279890389884</v>
      </c>
      <c r="F136" s="9">
        <v>0.80953487812893243</v>
      </c>
      <c r="G136" s="9">
        <v>5.565025178820215</v>
      </c>
      <c r="H136" s="9">
        <v>5.8196733717779896</v>
      </c>
      <c r="I136" s="10">
        <v>5.9160699024548382</v>
      </c>
      <c r="J136" s="6" t="str">
        <f t="shared" si="1"/>
        <v>Normal</v>
      </c>
    </row>
    <row r="137" spans="1:10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9">
        <v>6.4708166170570731</v>
      </c>
      <c r="F137" s="9">
        <v>18.316175077370048</v>
      </c>
      <c r="G137" s="9">
        <v>7.8705452713764004</v>
      </c>
      <c r="H137" s="9">
        <v>5.1475204017576894</v>
      </c>
      <c r="I137" s="10">
        <v>17.524095631493303</v>
      </c>
      <c r="J137" s="6" t="str">
        <f t="shared" si="1"/>
        <v>Normal</v>
      </c>
    </row>
    <row r="138" spans="1:10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9">
        <v>7.7311063337191994</v>
      </c>
      <c r="F138" s="9">
        <v>8.6030971149613862</v>
      </c>
      <c r="G138" s="9">
        <v>8.0492614802591866</v>
      </c>
      <c r="H138" s="9">
        <v>6.8407205019226884</v>
      </c>
      <c r="I138" s="10">
        <v>12.089880322396809</v>
      </c>
      <c r="J138" s="6" t="str">
        <f t="shared" si="1"/>
        <v>Normal</v>
      </c>
    </row>
    <row r="139" spans="1:10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9">
        <v>3.3500837520938025</v>
      </c>
      <c r="F139" s="9">
        <v>4.1260934147549104</v>
      </c>
      <c r="G139" s="9">
        <v>4.886789379377749</v>
      </c>
      <c r="H139" s="9">
        <v>5.6297249477239824</v>
      </c>
      <c r="I139" s="10">
        <v>6.6730219256434706</v>
      </c>
      <c r="J139" s="6" t="str">
        <f t="shared" si="1"/>
        <v>Normal</v>
      </c>
    </row>
    <row r="140" spans="1:10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9">
        <v>13.919250501896052</v>
      </c>
      <c r="F140" s="9">
        <v>14.622187199019349</v>
      </c>
      <c r="G140" s="9">
        <v>14.797136038186158</v>
      </c>
      <c r="H140" s="9">
        <v>13.508862502151093</v>
      </c>
      <c r="I140" s="10">
        <v>15.656996587030715</v>
      </c>
      <c r="J140" s="6" t="str">
        <f t="shared" si="1"/>
        <v>Normal</v>
      </c>
    </row>
    <row r="141" spans="1:10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9">
        <v>12.632197414806111</v>
      </c>
      <c r="F141" s="9">
        <v>13.199426111908178</v>
      </c>
      <c r="G141" s="9">
        <v>13.360960274364103</v>
      </c>
      <c r="H141" s="9">
        <v>11.458259198633549</v>
      </c>
      <c r="I141" s="10">
        <v>0.49627791563275436</v>
      </c>
      <c r="J141" s="6" t="str">
        <f t="shared" si="1"/>
        <v>Normal</v>
      </c>
    </row>
    <row r="142" spans="1:10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9">
        <v>10.947632661599609</v>
      </c>
      <c r="F142" s="9">
        <v>13.321217939925935</v>
      </c>
      <c r="G142" s="9">
        <v>10.188858373173295</v>
      </c>
      <c r="H142" s="9">
        <v>10.883418298899919</v>
      </c>
      <c r="I142" s="10">
        <v>20.591358598261102</v>
      </c>
      <c r="J142" s="6" t="str">
        <f t="shared" si="1"/>
        <v>Normal</v>
      </c>
    </row>
    <row r="143" spans="1:10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9">
        <v>13.472822730080297</v>
      </c>
      <c r="F143" s="9">
        <v>12.73715828295502</v>
      </c>
      <c r="G143" s="9">
        <v>12.537537537537537</v>
      </c>
      <c r="H143" s="9">
        <v>12.048639430562764</v>
      </c>
      <c r="I143" s="10">
        <v>11.977144531536151</v>
      </c>
      <c r="J143" s="6" t="str">
        <f t="shared" si="1"/>
        <v>Normal</v>
      </c>
    </row>
    <row r="144" spans="1:10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9">
        <v>9.5386749913284774</v>
      </c>
      <c r="F144" s="9">
        <v>8.3775004274234917</v>
      </c>
      <c r="G144" s="9">
        <v>19.561551433389546</v>
      </c>
      <c r="H144" s="9">
        <v>20.302879014811118</v>
      </c>
      <c r="I144" s="10">
        <v>23.817345597897503</v>
      </c>
      <c r="J144" s="6" t="str">
        <f t="shared" si="1"/>
        <v>Outliers</v>
      </c>
    </row>
    <row r="145" spans="1:10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9">
        <v>12.327199084265212</v>
      </c>
      <c r="F145" s="9">
        <v>11.149590337021708</v>
      </c>
      <c r="G145" s="9">
        <v>11.665808886601477</v>
      </c>
      <c r="H145" s="9">
        <v>11.149825783972126</v>
      </c>
      <c r="I145" s="10">
        <v>18.487394957983195</v>
      </c>
      <c r="J145" s="6" t="str">
        <f t="shared" si="1"/>
        <v>Normal</v>
      </c>
    </row>
    <row r="146" spans="1:10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9">
        <v>1.1749453042703186</v>
      </c>
      <c r="F146" s="9">
        <v>5.4406099837178825</v>
      </c>
      <c r="G146" s="9">
        <v>4.9657129344998818</v>
      </c>
      <c r="H146" s="9">
        <v>4.4983375708977116</v>
      </c>
      <c r="I146" s="10">
        <v>3.417210313762038</v>
      </c>
      <c r="J146" s="6" t="str">
        <f t="shared" ref="J146:J160" si="2">IF(AND(I146&lt;$M$21,I146&gt;$M$22),"Normal","Outliers")</f>
        <v>Normal</v>
      </c>
    </row>
    <row r="147" spans="1:10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9">
        <v>9.717288837699984</v>
      </c>
      <c r="F147" s="9">
        <v>7.6111282605340325</v>
      </c>
      <c r="G147" s="9">
        <v>6.2629891197020848</v>
      </c>
      <c r="H147" s="9">
        <v>6.3779607044205227</v>
      </c>
      <c r="I147" s="10">
        <v>8.8835900102192671</v>
      </c>
      <c r="J147" s="6" t="str">
        <f t="shared" si="2"/>
        <v>Normal</v>
      </c>
    </row>
    <row r="148" spans="1:10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9">
        <v>10.439512237915608</v>
      </c>
      <c r="F148" s="9">
        <v>10.69795531015443</v>
      </c>
      <c r="G148" s="9">
        <v>11.604095563139932</v>
      </c>
      <c r="H148" s="9">
        <v>6.7527644129315441</v>
      </c>
      <c r="I148" s="10">
        <v>15.203408236571715</v>
      </c>
      <c r="J148" s="6" t="str">
        <f t="shared" si="2"/>
        <v>Normal</v>
      </c>
    </row>
    <row r="149" spans="1:10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9">
        <v>13.090869255627979</v>
      </c>
      <c r="F149" s="9">
        <v>10.849132606477255</v>
      </c>
      <c r="G149" s="9">
        <v>15.451009643561193</v>
      </c>
      <c r="H149" s="9">
        <v>13.532801184120103</v>
      </c>
      <c r="I149" s="10">
        <v>14.058647642029062</v>
      </c>
      <c r="J149" s="6" t="str">
        <f t="shared" si="2"/>
        <v>Normal</v>
      </c>
    </row>
    <row r="150" spans="1:10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9">
        <v>12.704791845597887</v>
      </c>
      <c r="F150" s="9">
        <v>9.1640945683647814</v>
      </c>
      <c r="G150" s="9">
        <v>8.8735480006934928</v>
      </c>
      <c r="H150" s="9">
        <v>10.838669373731063</v>
      </c>
      <c r="I150" s="10">
        <v>12.042597981549131</v>
      </c>
      <c r="J150" s="6" t="str">
        <f t="shared" si="2"/>
        <v>Normal</v>
      </c>
    </row>
    <row r="151" spans="1:10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9">
        <v>7.7720207253886011</v>
      </c>
      <c r="F151" s="9">
        <v>7.0785490605427972</v>
      </c>
      <c r="G151" s="9">
        <v>4.8128169514519197</v>
      </c>
      <c r="H151" s="9">
        <v>0.8957993409476277</v>
      </c>
      <c r="I151" s="10">
        <v>5.6103204538971125</v>
      </c>
      <c r="J151" s="6" t="str">
        <f t="shared" si="2"/>
        <v>Normal</v>
      </c>
    </row>
    <row r="152" spans="1:10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9">
        <v>7.9051383399209483</v>
      </c>
      <c r="F152" s="9">
        <v>8.135268782899983</v>
      </c>
      <c r="G152" s="9">
        <v>11.111696245194587</v>
      </c>
      <c r="H152" s="9">
        <v>10.747078464106846</v>
      </c>
      <c r="I152" s="10">
        <v>8.8399503722084365</v>
      </c>
      <c r="J152" s="6" t="str">
        <f t="shared" si="2"/>
        <v>Normal</v>
      </c>
    </row>
    <row r="153" spans="1:10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9">
        <v>11.737820712579204</v>
      </c>
      <c r="F153" s="9">
        <v>9.3704395913873881</v>
      </c>
      <c r="G153" s="9">
        <v>8.6864299782839254</v>
      </c>
      <c r="H153" s="9">
        <v>13.055610922862268</v>
      </c>
      <c r="I153" s="10">
        <v>19.527311182705787</v>
      </c>
      <c r="J153" s="6" t="str">
        <f t="shared" si="2"/>
        <v>Normal</v>
      </c>
    </row>
    <row r="154" spans="1:10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9">
        <v>9.2746751601578055</v>
      </c>
      <c r="F154" s="9">
        <v>8.8276206441488032</v>
      </c>
      <c r="G154" s="9">
        <v>10.302747692659622</v>
      </c>
      <c r="H154" s="9">
        <v>9.5532550545404025</v>
      </c>
      <c r="I154" s="10">
        <v>8.5416577333733539</v>
      </c>
      <c r="J154" s="6" t="str">
        <f t="shared" si="2"/>
        <v>Normal</v>
      </c>
    </row>
    <row r="155" spans="1:10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9">
        <v>2.0860495436766624</v>
      </c>
      <c r="F155" s="9">
        <v>2.7241810105496946</v>
      </c>
      <c r="G155" s="9">
        <v>2.6178010471204192</v>
      </c>
      <c r="H155" s="9">
        <v>2.3534833198926943</v>
      </c>
      <c r="I155" s="10">
        <v>3.2752143338792021</v>
      </c>
      <c r="J155" s="6" t="str">
        <f t="shared" si="2"/>
        <v>Normal</v>
      </c>
    </row>
    <row r="156" spans="1:10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9">
        <v>3.8185186858872973</v>
      </c>
      <c r="F156" s="9">
        <v>4.0863853065887472</v>
      </c>
      <c r="G156" s="9">
        <v>4.5738411469786255</v>
      </c>
      <c r="H156" s="9">
        <v>3.1913722900847361</v>
      </c>
      <c r="I156" s="10">
        <v>3.0620112347174797</v>
      </c>
      <c r="J156" s="6" t="str">
        <f t="shared" si="2"/>
        <v>Normal</v>
      </c>
    </row>
    <row r="157" spans="1:10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9">
        <v>3.0258924467596136</v>
      </c>
      <c r="F157" s="9">
        <v>2.9140268090466432</v>
      </c>
      <c r="G157" s="9">
        <v>2.7940245129083934</v>
      </c>
      <c r="H157" s="9">
        <v>2.8243372960200839</v>
      </c>
      <c r="I157" s="10">
        <v>2.8362305580969807</v>
      </c>
      <c r="J157" s="6" t="str">
        <f t="shared" si="2"/>
        <v>Normal</v>
      </c>
    </row>
    <row r="158" spans="1:10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9">
        <v>10.195028040512263</v>
      </c>
      <c r="F158" s="9">
        <v>9.7462693901620021</v>
      </c>
      <c r="G158" s="9">
        <v>10.097226519876878</v>
      </c>
      <c r="H158" s="9">
        <v>9.3439782351702796</v>
      </c>
      <c r="I158" s="10">
        <v>10.935210088093667</v>
      </c>
      <c r="J158" s="6" t="str">
        <f t="shared" si="2"/>
        <v>Normal</v>
      </c>
    </row>
    <row r="159" spans="1:10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9">
        <v>28.466607785855018</v>
      </c>
      <c r="F159" s="9">
        <v>9.0078067658637497</v>
      </c>
      <c r="G159" s="9">
        <v>11.431214483943439</v>
      </c>
      <c r="H159" s="9">
        <v>9.6864978074481307</v>
      </c>
      <c r="I159" s="10">
        <v>10.634848583100966</v>
      </c>
      <c r="J159" s="6" t="str">
        <f t="shared" si="2"/>
        <v>Normal</v>
      </c>
    </row>
    <row r="160" spans="1:10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9">
        <v>15.116011945784518</v>
      </c>
      <c r="F160" s="9">
        <v>14.343616302634542</v>
      </c>
      <c r="G160" s="9">
        <v>14.904694867153808</v>
      </c>
      <c r="H160" s="9">
        <v>13.973295479749812</v>
      </c>
      <c r="I160" s="10">
        <v>15.611238330103928</v>
      </c>
      <c r="J160" s="6" t="str">
        <f t="shared" si="2"/>
        <v>Normal</v>
      </c>
    </row>
  </sheetData>
  <autoFilter ref="A3:J160" xr:uid="{00000000-0009-0000-0000-000004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Indica. 01</vt:lpstr>
      <vt:lpstr>Indica. 02</vt:lpstr>
      <vt:lpstr>Indica. 03</vt:lpstr>
      <vt:lpstr>Indica. 04</vt:lpstr>
      <vt:lpstr>Indica. 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Santos Chaves</cp:lastModifiedBy>
  <dcterms:created xsi:type="dcterms:W3CDTF">2022-12-13T13:41:51Z</dcterms:created>
  <dcterms:modified xsi:type="dcterms:W3CDTF">2024-02-14T01:46:26Z</dcterms:modified>
</cp:coreProperties>
</file>