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09\"/>
    </mc:Choice>
  </mc:AlternateContent>
  <xr:revisionPtr revIDLastSave="0" documentId="13_ncr:1_{046D81F2-E1B0-41BF-A8C3-E408902BB3F4}" xr6:coauthVersionLast="47" xr6:coauthVersionMax="47" xr10:uidLastSave="{00000000-0000-0000-0000-000000000000}"/>
  <bookViews>
    <workbookView xWindow="-120" yWindow="-120" windowWidth="29040" windowHeight="15840" activeTab="2" xr2:uid="{CD46881C-4493-4B8B-80FB-36D1B865EF7D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IDS'!$J$5:$N$162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6" i="1"/>
  <c r="Q6" i="1"/>
  <c r="P6" i="1"/>
  <c r="O6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M23" i="1"/>
  <c r="N23" i="1"/>
  <c r="J24" i="1"/>
  <c r="K24" i="1"/>
  <c r="L24" i="1"/>
  <c r="M24" i="1"/>
  <c r="N24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M36" i="1"/>
  <c r="N36" i="1"/>
  <c r="J37" i="1"/>
  <c r="K37" i="1"/>
  <c r="L37" i="1"/>
  <c r="M37" i="1"/>
  <c r="J38" i="1"/>
  <c r="K38" i="1"/>
  <c r="L38" i="1"/>
  <c r="M38" i="1"/>
  <c r="N38" i="1"/>
  <c r="J39" i="1"/>
  <c r="K39" i="1"/>
  <c r="M39" i="1"/>
  <c r="N39" i="1"/>
  <c r="J40" i="1"/>
  <c r="K40" i="1"/>
  <c r="L40" i="1"/>
  <c r="M40" i="1"/>
  <c r="N40" i="1"/>
  <c r="K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M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K76" i="1"/>
  <c r="L76" i="1"/>
  <c r="M76" i="1"/>
  <c r="J77" i="1"/>
  <c r="K77" i="1"/>
  <c r="L77" i="1"/>
  <c r="M77" i="1"/>
  <c r="N77" i="1"/>
  <c r="K78" i="1"/>
  <c r="L78" i="1"/>
  <c r="M78" i="1"/>
  <c r="N78" i="1"/>
  <c r="J79" i="1"/>
  <c r="K79" i="1"/>
  <c r="L79" i="1"/>
  <c r="M79" i="1"/>
  <c r="N79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M102" i="1"/>
  <c r="N102" i="1"/>
  <c r="J103" i="1"/>
  <c r="K103" i="1"/>
  <c r="L103" i="1"/>
  <c r="M103" i="1"/>
  <c r="N103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L107" i="1"/>
  <c r="M107" i="1"/>
  <c r="N107" i="1"/>
  <c r="M108" i="1"/>
  <c r="J109" i="1"/>
  <c r="K109" i="1"/>
  <c r="L109" i="1"/>
  <c r="M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J116" i="1"/>
  <c r="K116" i="1"/>
  <c r="L116" i="1"/>
  <c r="M116" i="1"/>
  <c r="N116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L156" i="1"/>
  <c r="M156" i="1"/>
  <c r="N156" i="1"/>
  <c r="J157" i="1"/>
  <c r="K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L161" i="1"/>
  <c r="M161" i="1"/>
  <c r="N161" i="1"/>
  <c r="J162" i="1"/>
  <c r="K162" i="1"/>
  <c r="L162" i="1"/>
  <c r="M162" i="1"/>
  <c r="N162" i="1"/>
  <c r="N19" i="1"/>
  <c r="M19" i="1"/>
  <c r="L19" i="1"/>
  <c r="K19" i="1"/>
  <c r="J19" i="1"/>
  <c r="D7" i="3"/>
  <c r="E7" i="2"/>
  <c r="E6" i="2"/>
  <c r="E8" i="2"/>
  <c r="D8" i="3"/>
  <c r="E9" i="2" l="1"/>
  <c r="E11" i="2" s="1"/>
  <c r="E10" i="2" l="1"/>
  <c r="B6" i="2" s="1"/>
  <c r="B149" i="2" l="1"/>
  <c r="B118" i="2"/>
  <c r="B57" i="2"/>
  <c r="B48" i="2"/>
  <c r="B87" i="2"/>
  <c r="B142" i="2"/>
  <c r="B119" i="2"/>
  <c r="B72" i="2"/>
  <c r="B25" i="2"/>
  <c r="B55" i="2"/>
  <c r="B122" i="2"/>
  <c r="B99" i="2"/>
  <c r="B52" i="2"/>
  <c r="B29" i="2"/>
  <c r="B95" i="2"/>
  <c r="B28" i="2"/>
  <c r="B13" i="2"/>
  <c r="B19" i="2"/>
  <c r="B102" i="2"/>
  <c r="B131" i="2"/>
  <c r="B84" i="2"/>
  <c r="B37" i="2"/>
  <c r="B92" i="2"/>
  <c r="B134" i="2"/>
  <c r="B111" i="2"/>
  <c r="B64" i="2"/>
  <c r="B41" i="2"/>
  <c r="B32" i="2"/>
  <c r="B110" i="2"/>
  <c r="B93" i="2"/>
  <c r="B22" i="2"/>
  <c r="B96" i="2"/>
  <c r="B7" i="2"/>
  <c r="B53" i="2"/>
  <c r="B75" i="2"/>
  <c r="B54" i="2"/>
  <c r="B11" i="2"/>
  <c r="B139" i="2"/>
  <c r="B105" i="2"/>
  <c r="B79" i="2"/>
  <c r="B143" i="2"/>
  <c r="B49" i="2"/>
  <c r="B146" i="2"/>
  <c r="B123" i="2"/>
  <c r="B76" i="2"/>
  <c r="B10" i="2"/>
  <c r="B117" i="2"/>
  <c r="B34" i="2"/>
  <c r="B104" i="2"/>
  <c r="B42" i="2"/>
  <c r="B108" i="2"/>
  <c r="B61" i="2"/>
  <c r="B14" i="2"/>
  <c r="B66" i="2"/>
  <c r="B135" i="2"/>
  <c r="B88" i="2"/>
  <c r="B65" i="2"/>
  <c r="B91" i="2"/>
  <c r="B69" i="2"/>
  <c r="B81" i="2"/>
  <c r="B43" i="2"/>
  <c r="B73" i="2"/>
  <c r="B26" i="2"/>
  <c r="B77" i="2"/>
  <c r="B68" i="2"/>
  <c r="B141" i="2"/>
  <c r="B58" i="2"/>
  <c r="B35" i="2"/>
  <c r="B80" i="2"/>
  <c r="B132" i="2"/>
  <c r="B85" i="2"/>
  <c r="B38" i="2"/>
  <c r="B15" i="2"/>
  <c r="B18" i="2"/>
  <c r="B112" i="2"/>
  <c r="B89" i="2"/>
  <c r="B145" i="2"/>
  <c r="B130" i="2"/>
  <c r="B17" i="2"/>
  <c r="B46" i="2"/>
  <c r="B147" i="2"/>
  <c r="B70" i="2"/>
  <c r="B144" i="2"/>
  <c r="B27" i="2"/>
  <c r="B138" i="2"/>
  <c r="B124" i="2"/>
  <c r="B101" i="2"/>
  <c r="B30" i="2"/>
  <c r="B126" i="2"/>
  <c r="B23" i="2"/>
  <c r="B100" i="2"/>
  <c r="B140" i="2"/>
  <c r="B47" i="2"/>
  <c r="B97" i="2"/>
  <c r="B31" i="2"/>
  <c r="B12" i="2"/>
  <c r="B109" i="2"/>
  <c r="B39" i="2"/>
  <c r="B103" i="2"/>
  <c r="B136" i="2"/>
  <c r="B113" i="2"/>
  <c r="B98" i="2"/>
  <c r="B56" i="2"/>
  <c r="B60" i="2"/>
  <c r="B44" i="2"/>
  <c r="B120" i="2"/>
  <c r="B115" i="2"/>
  <c r="B78" i="2"/>
  <c r="B50" i="2"/>
  <c r="B21" i="2"/>
  <c r="B82" i="2"/>
  <c r="B59" i="2"/>
  <c r="B9" i="2"/>
  <c r="B62" i="2"/>
  <c r="B33" i="2"/>
  <c r="B127" i="2"/>
  <c r="B94" i="2"/>
  <c r="B71" i="2"/>
  <c r="B24" i="2"/>
  <c r="B90" i="2"/>
  <c r="B121" i="2"/>
  <c r="B74" i="2"/>
  <c r="B51" i="2"/>
  <c r="B8" i="2"/>
  <c r="B148" i="2"/>
  <c r="B125" i="2"/>
  <c r="B116" i="2"/>
  <c r="B107" i="2"/>
  <c r="B40" i="2"/>
  <c r="B128" i="2"/>
  <c r="B129" i="2"/>
  <c r="B45" i="2"/>
  <c r="B20" i="2"/>
  <c r="B106" i="2"/>
  <c r="B83" i="2"/>
  <c r="B36" i="2"/>
  <c r="B67" i="2"/>
  <c r="B133" i="2"/>
  <c r="B86" i="2"/>
  <c r="B63" i="2"/>
  <c r="B16" i="2"/>
  <c r="B114" i="2"/>
  <c r="B137" i="2"/>
  <c r="O9" i="1"/>
  <c r="Q10" i="1"/>
  <c r="Q15" i="1"/>
  <c r="Q17" i="1"/>
  <c r="O18" i="1"/>
  <c r="P20" i="1"/>
  <c r="P24" i="1"/>
  <c r="O26" i="1"/>
  <c r="Q28" i="1"/>
  <c r="P31" i="1"/>
  <c r="P35" i="1"/>
  <c r="O36" i="1"/>
  <c r="Q37" i="1"/>
  <c r="P38" i="1"/>
  <c r="O39" i="1"/>
  <c r="Q39" i="1"/>
  <c r="P40" i="1"/>
  <c r="P44" i="1"/>
  <c r="Q44" i="1"/>
  <c r="P47" i="1"/>
  <c r="Q48" i="1"/>
  <c r="Q49" i="1"/>
  <c r="O50" i="1"/>
  <c r="O51" i="1"/>
  <c r="Q51" i="1"/>
  <c r="P56" i="1"/>
  <c r="P57" i="1"/>
  <c r="O60" i="1"/>
  <c r="Q61" i="1"/>
  <c r="Q68" i="1"/>
  <c r="P69" i="1"/>
  <c r="P73" i="1"/>
  <c r="O74" i="1"/>
  <c r="O75" i="1"/>
  <c r="P75" i="1"/>
  <c r="Q76" i="1"/>
  <c r="P77" i="1"/>
  <c r="P79" i="1"/>
  <c r="Q83" i="1"/>
  <c r="Q84" i="1"/>
  <c r="P85" i="1"/>
  <c r="P92" i="1"/>
  <c r="P95" i="1"/>
  <c r="P96" i="1"/>
  <c r="P103" i="1"/>
  <c r="P105" i="1"/>
  <c r="P106" i="1"/>
  <c r="Q106" i="1"/>
  <c r="O108" i="1"/>
  <c r="Q108" i="1"/>
  <c r="P109" i="1"/>
  <c r="Q109" i="1"/>
  <c r="P112" i="1"/>
  <c r="Q113" i="1"/>
  <c r="P115" i="1"/>
  <c r="Q115" i="1"/>
  <c r="Q116" i="1"/>
  <c r="O117" i="1"/>
  <c r="P118" i="1"/>
  <c r="P121" i="1"/>
  <c r="O122" i="1"/>
  <c r="Q124" i="1"/>
  <c r="P128" i="1"/>
  <c r="P129" i="1"/>
  <c r="O135" i="1"/>
  <c r="Q135" i="1"/>
  <c r="Q136" i="1"/>
  <c r="P142" i="1"/>
  <c r="P144" i="1"/>
  <c r="Q144" i="1"/>
  <c r="Q146" i="1"/>
  <c r="P154" i="1"/>
  <c r="Q158" i="1"/>
  <c r="Q162" i="1"/>
  <c r="O7" i="1"/>
  <c r="P7" i="1"/>
  <c r="Q7" i="1"/>
  <c r="O8" i="1"/>
  <c r="P8" i="1"/>
  <c r="Q8" i="1"/>
  <c r="P9" i="1"/>
  <c r="Q9" i="1"/>
  <c r="O10" i="1"/>
  <c r="P10" i="1"/>
  <c r="O11" i="1"/>
  <c r="P11" i="1"/>
  <c r="Q11" i="1"/>
  <c r="P12" i="1"/>
  <c r="Q12" i="1"/>
  <c r="P13" i="1"/>
  <c r="Q13" i="1"/>
  <c r="P14" i="1"/>
  <c r="Q14" i="1"/>
  <c r="O15" i="1"/>
  <c r="P15" i="1"/>
  <c r="P16" i="1"/>
  <c r="Q16" i="1"/>
  <c r="P17" i="1"/>
  <c r="P18" i="1"/>
  <c r="Q18" i="1"/>
  <c r="O19" i="1"/>
  <c r="P19" i="1"/>
  <c r="Q19" i="1"/>
  <c r="O20" i="1"/>
  <c r="Q20" i="1"/>
  <c r="P21" i="1"/>
  <c r="Q21" i="1"/>
  <c r="P22" i="1"/>
  <c r="Q22" i="1"/>
  <c r="O23" i="1"/>
  <c r="P23" i="1"/>
  <c r="Q23" i="1"/>
  <c r="O24" i="1"/>
  <c r="Q24" i="1"/>
  <c r="P25" i="1"/>
  <c r="Q25" i="1"/>
  <c r="P26" i="1"/>
  <c r="Q26" i="1"/>
  <c r="O27" i="1"/>
  <c r="P27" i="1"/>
  <c r="Q27" i="1"/>
  <c r="O28" i="1"/>
  <c r="P28" i="1"/>
  <c r="O29" i="1"/>
  <c r="P29" i="1"/>
  <c r="Q29" i="1"/>
  <c r="O30" i="1"/>
  <c r="P30" i="1"/>
  <c r="Q30" i="1"/>
  <c r="O31" i="1"/>
  <c r="Q31" i="1"/>
  <c r="P32" i="1"/>
  <c r="Q32" i="1"/>
  <c r="O33" i="1"/>
  <c r="P33" i="1"/>
  <c r="Q33" i="1"/>
  <c r="P34" i="1"/>
  <c r="Q34" i="1"/>
  <c r="O35" i="1"/>
  <c r="Q35" i="1"/>
  <c r="P36" i="1"/>
  <c r="Q36" i="1"/>
  <c r="P37" i="1"/>
  <c r="Q38" i="1"/>
  <c r="P39" i="1"/>
  <c r="O40" i="1"/>
  <c r="Q40" i="1"/>
  <c r="P41" i="1"/>
  <c r="Q41" i="1"/>
  <c r="O42" i="1"/>
  <c r="P42" i="1"/>
  <c r="Q42" i="1"/>
  <c r="O43" i="1"/>
  <c r="P43" i="1"/>
  <c r="Q43" i="1"/>
  <c r="P45" i="1"/>
  <c r="Q45" i="1"/>
  <c r="O46" i="1"/>
  <c r="P46" i="1"/>
  <c r="Q46" i="1"/>
  <c r="O47" i="1"/>
  <c r="Q47" i="1"/>
  <c r="P48" i="1"/>
  <c r="P49" i="1"/>
  <c r="P50" i="1"/>
  <c r="Q50" i="1"/>
  <c r="P51" i="1"/>
  <c r="P52" i="1"/>
  <c r="Q52" i="1"/>
  <c r="O53" i="1"/>
  <c r="P53" i="1"/>
  <c r="Q53" i="1"/>
  <c r="O54" i="1"/>
  <c r="P54" i="1"/>
  <c r="Q54" i="1"/>
  <c r="O55" i="1"/>
  <c r="P55" i="1"/>
  <c r="Q55" i="1"/>
  <c r="Q56" i="1"/>
  <c r="Q57" i="1"/>
  <c r="O58" i="1"/>
  <c r="P58" i="1"/>
  <c r="Q58" i="1"/>
  <c r="O59" i="1"/>
  <c r="P59" i="1"/>
  <c r="Q59" i="1"/>
  <c r="P60" i="1"/>
  <c r="Q60" i="1"/>
  <c r="O61" i="1"/>
  <c r="P61" i="1"/>
  <c r="O62" i="1"/>
  <c r="P62" i="1"/>
  <c r="Q62" i="1"/>
  <c r="P63" i="1"/>
  <c r="Q63" i="1"/>
  <c r="P64" i="1"/>
  <c r="Q64" i="1"/>
  <c r="P65" i="1"/>
  <c r="Q65" i="1"/>
  <c r="O66" i="1"/>
  <c r="P66" i="1"/>
  <c r="Q66" i="1"/>
  <c r="O67" i="1"/>
  <c r="P67" i="1"/>
  <c r="Q67" i="1"/>
  <c r="P68" i="1"/>
  <c r="O69" i="1"/>
  <c r="Q69" i="1"/>
  <c r="O70" i="1"/>
  <c r="P70" i="1"/>
  <c r="Q70" i="1"/>
  <c r="O71" i="1"/>
  <c r="P71" i="1"/>
  <c r="Q71" i="1"/>
  <c r="P72" i="1"/>
  <c r="Q72" i="1"/>
  <c r="Q73" i="1"/>
  <c r="P74" i="1"/>
  <c r="Q74" i="1"/>
  <c r="Q75" i="1"/>
  <c r="P76" i="1"/>
  <c r="Q77" i="1"/>
  <c r="O78" i="1"/>
  <c r="P78" i="1"/>
  <c r="Q78" i="1"/>
  <c r="Q79" i="1"/>
  <c r="O80" i="1"/>
  <c r="P80" i="1"/>
  <c r="Q80" i="1"/>
  <c r="P81" i="1"/>
  <c r="Q81" i="1"/>
  <c r="O82" i="1"/>
  <c r="P82" i="1"/>
  <c r="Q82" i="1"/>
  <c r="O83" i="1"/>
  <c r="P83" i="1"/>
  <c r="O84" i="1"/>
  <c r="P84" i="1"/>
  <c r="O85" i="1"/>
  <c r="Q85" i="1"/>
  <c r="O86" i="1"/>
  <c r="P86" i="1"/>
  <c r="Q86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Q92" i="1"/>
  <c r="O93" i="1"/>
  <c r="P93" i="1"/>
  <c r="Q93" i="1"/>
  <c r="O94" i="1"/>
  <c r="P94" i="1"/>
  <c r="Q94" i="1"/>
  <c r="O95" i="1"/>
  <c r="Q95" i="1"/>
  <c r="Q96" i="1"/>
  <c r="P97" i="1"/>
  <c r="Q97" i="1"/>
  <c r="O98" i="1"/>
  <c r="P98" i="1"/>
  <c r="Q98" i="1"/>
  <c r="O99" i="1"/>
  <c r="P99" i="1"/>
  <c r="Q99" i="1"/>
  <c r="P100" i="1"/>
  <c r="Q100" i="1"/>
  <c r="O101" i="1"/>
  <c r="P101" i="1"/>
  <c r="Q101" i="1"/>
  <c r="O102" i="1"/>
  <c r="P102" i="1"/>
  <c r="Q102" i="1"/>
  <c r="O103" i="1"/>
  <c r="Q103" i="1"/>
  <c r="O104" i="1"/>
  <c r="P104" i="1"/>
  <c r="Q104" i="1"/>
  <c r="O105" i="1"/>
  <c r="Q105" i="1"/>
  <c r="O106" i="1"/>
  <c r="O107" i="1"/>
  <c r="P107" i="1"/>
  <c r="Q107" i="1"/>
  <c r="P108" i="1"/>
  <c r="O110" i="1"/>
  <c r="P110" i="1"/>
  <c r="Q110" i="1"/>
  <c r="O111" i="1"/>
  <c r="P111" i="1"/>
  <c r="Q111" i="1"/>
  <c r="Q112" i="1"/>
  <c r="P113" i="1"/>
  <c r="O114" i="1"/>
  <c r="P114" i="1"/>
  <c r="Q114" i="1"/>
  <c r="O115" i="1"/>
  <c r="P116" i="1"/>
  <c r="P117" i="1"/>
  <c r="Q117" i="1"/>
  <c r="O118" i="1"/>
  <c r="Q118" i="1"/>
  <c r="O119" i="1"/>
  <c r="P119" i="1"/>
  <c r="Q119" i="1"/>
  <c r="P120" i="1"/>
  <c r="Q120" i="1"/>
  <c r="Q121" i="1"/>
  <c r="P122" i="1"/>
  <c r="Q122" i="1"/>
  <c r="P123" i="1"/>
  <c r="Q123" i="1"/>
  <c r="O124" i="1"/>
  <c r="P124" i="1"/>
  <c r="P125" i="1"/>
  <c r="Q125" i="1"/>
  <c r="P126" i="1"/>
  <c r="Q126" i="1"/>
  <c r="O127" i="1"/>
  <c r="P127" i="1"/>
  <c r="Q127" i="1"/>
  <c r="Q128" i="1"/>
  <c r="O129" i="1"/>
  <c r="Q129" i="1"/>
  <c r="O130" i="1"/>
  <c r="P130" i="1"/>
  <c r="Q130" i="1"/>
  <c r="O131" i="1"/>
  <c r="P131" i="1"/>
  <c r="Q131" i="1"/>
  <c r="P132" i="1"/>
  <c r="Q132" i="1"/>
  <c r="P133" i="1"/>
  <c r="Q133" i="1"/>
  <c r="O134" i="1"/>
  <c r="P134" i="1"/>
  <c r="Q134" i="1"/>
  <c r="P135" i="1"/>
  <c r="P136" i="1"/>
  <c r="P137" i="1"/>
  <c r="Q137" i="1"/>
  <c r="O138" i="1"/>
  <c r="P138" i="1"/>
  <c r="Q138" i="1"/>
  <c r="O139" i="1"/>
  <c r="P139" i="1"/>
  <c r="Q139" i="1"/>
  <c r="P140" i="1"/>
  <c r="Q140" i="1"/>
  <c r="P141" i="1"/>
  <c r="Q141" i="1"/>
  <c r="O142" i="1"/>
  <c r="Q142" i="1"/>
  <c r="O143" i="1"/>
  <c r="P143" i="1"/>
  <c r="Q143" i="1"/>
  <c r="O144" i="1"/>
  <c r="O145" i="1"/>
  <c r="P145" i="1"/>
  <c r="Q145" i="1"/>
  <c r="O146" i="1"/>
  <c r="P146" i="1"/>
  <c r="O147" i="1"/>
  <c r="P147" i="1"/>
  <c r="Q147" i="1"/>
  <c r="P148" i="1"/>
  <c r="Q148" i="1"/>
  <c r="P149" i="1"/>
  <c r="Q149" i="1"/>
  <c r="O150" i="1"/>
  <c r="P150" i="1"/>
  <c r="Q150" i="1"/>
  <c r="O151" i="1"/>
  <c r="P151" i="1"/>
  <c r="Q151" i="1"/>
  <c r="P152" i="1"/>
  <c r="Q152" i="1"/>
  <c r="P153" i="1"/>
  <c r="Q153" i="1"/>
  <c r="Q154" i="1"/>
  <c r="O155" i="1"/>
  <c r="P155" i="1"/>
  <c r="Q155" i="1"/>
  <c r="O156" i="1"/>
  <c r="P156" i="1"/>
  <c r="Q156" i="1"/>
  <c r="P157" i="1"/>
  <c r="Q157" i="1"/>
  <c r="O158" i="1"/>
  <c r="P158" i="1"/>
  <c r="O159" i="1"/>
  <c r="P159" i="1"/>
  <c r="Q159" i="1"/>
  <c r="P160" i="1"/>
  <c r="Q160" i="1"/>
  <c r="O161" i="1"/>
  <c r="P161" i="1"/>
  <c r="Q161" i="1"/>
  <c r="O162" i="1"/>
  <c r="P162" i="1"/>
  <c r="O79" i="1" l="1"/>
  <c r="O17" i="1"/>
  <c r="O12" i="1"/>
  <c r="O152" i="1"/>
  <c r="O121" i="1"/>
  <c r="O63" i="1"/>
  <c r="O154" i="1"/>
  <c r="O22" i="1"/>
  <c r="O44" i="1"/>
  <c r="O123" i="1"/>
  <c r="O34" i="1"/>
  <c r="O14" i="1"/>
  <c r="O141" i="1"/>
  <c r="O92" i="1"/>
  <c r="O25" i="1"/>
  <c r="O38" i="1"/>
  <c r="O148" i="1"/>
  <c r="O140" i="1"/>
  <c r="O125" i="1"/>
  <c r="O120" i="1"/>
  <c r="O72" i="1"/>
  <c r="O37" i="1"/>
  <c r="O16" i="1"/>
  <c r="O76" i="1"/>
  <c r="O126" i="1"/>
  <c r="O153" i="1"/>
  <c r="O96" i="1"/>
  <c r="O56" i="1"/>
  <c r="O48" i="1"/>
  <c r="O21" i="1"/>
  <c r="O64" i="1"/>
  <c r="O100" i="1"/>
  <c r="O87" i="1"/>
  <c r="O137" i="1"/>
  <c r="O116" i="1"/>
  <c r="O77" i="1"/>
  <c r="O45" i="1"/>
  <c r="O13" i="1"/>
  <c r="O160" i="1"/>
  <c r="O68" i="1"/>
  <c r="O149" i="1"/>
  <c r="O73" i="1"/>
  <c r="O132" i="1"/>
  <c r="O113" i="1"/>
  <c r="O136" i="1"/>
  <c r="O112" i="1"/>
  <c r="O49" i="1"/>
  <c r="O41" i="1"/>
  <c r="O157" i="1"/>
  <c r="O128" i="1"/>
  <c r="O109" i="1"/>
  <c r="O97" i="1"/>
  <c r="O65" i="1"/>
  <c r="O57" i="1"/>
  <c r="O52" i="1"/>
  <c r="O32" i="1"/>
  <c r="O133" i="1"/>
  <c r="O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tc={13094860-A165-48A3-BF13-1811229C2D6B}</author>
    <author>tc={95D4E6E5-F57D-45A6-A5E9-BA2FD46B3A27}</author>
    <author>tc={4E0E7468-7EE6-4ED7-94F6-18A433158E2D}</author>
  </authors>
  <commentList>
    <comment ref="D9" authorId="0" shapeId="0" xr:uid="{13094860-A165-48A3-BF13-1811229C2D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95D4E6E5-F57D-45A6-A5E9-BA2FD46B3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4E0E7468-7EE6-4ED7-94F6-18A433158E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<sst xmlns="http://schemas.openxmlformats.org/spreadsheetml/2006/main" count="345" uniqueCount="206">
  <si>
    <t>Meta 1</t>
  </si>
  <si>
    <t>Meta 2</t>
  </si>
  <si>
    <t>Meta 3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</si>
  <si>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</si>
  <si>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</si>
  <si>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</si>
  <si>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</si>
  <si>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</si>
  <si>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</si>
  <si>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</si>
  <si>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</si>
  <si>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</si>
  <si>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Norm. 04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</si>
  <si>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</si>
  <si>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</si>
  <si>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</si>
  <si>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</si>
  <si>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</si>
  <si>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</si>
  <si>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</si>
  <si>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</si>
  <si>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</si>
  <si>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</si>
  <si>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</si>
  <si>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</si>
  <si>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</si>
  <si>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</si>
  <si>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</si>
  <si>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</si>
  <si>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</si>
  <si>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</si>
  <si>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</si>
  <si>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</si>
  <si>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</si>
  <si>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</si>
  <si>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</si>
  <si>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</si>
  <si>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</si>
  <si>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</si>
  <si>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</si>
  <si>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</si>
  <si>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</si>
  <si>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</si>
  <si>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</si>
  <si>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</si>
  <si>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</si>
  <si>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</si>
  <si>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</si>
  <si>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</si>
  <si>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</si>
  <si>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</si>
  <si>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</si>
  <si>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</si>
  <si>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</si>
  <si>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</si>
  <si>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</si>
  <si>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</si>
  <si>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</si>
  <si>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</si>
  <si>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</si>
  <si>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</si>
  <si>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</si>
  <si>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</si>
  <si>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</si>
  <si>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</si>
  <si>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</si>
  <si>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</si>
  <si>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</si>
  <si>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</si>
  <si>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</si>
  <si>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</si>
  <si>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</si>
  <si>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</si>
  <si>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</si>
  <si>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</si>
  <si>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</si>
  <si>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</si>
  <si>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</si>
  <si>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</si>
  <si>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</si>
  <si>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</si>
  <si>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</si>
  <si>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</si>
  <si>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</si>
  <si>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</si>
  <si>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</si>
  <si>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</si>
  <si>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</si>
  <si>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</si>
  <si>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</si>
  <si>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</si>
  <si>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</si>
  <si>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</si>
  <si>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</si>
  <si>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</si>
  <si>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</si>
  <si>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</si>
  <si>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</si>
  <si>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</si>
  <si>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</si>
  <si>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</si>
  <si>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</si>
  <si>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</si>
  <si>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</si>
  <si>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</si>
  <si>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</si>
  <si>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</si>
  <si>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</si>
  <si>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</si>
  <si>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</si>
  <si>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</si>
  <si>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</si>
  <si>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</si>
  <si>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</si>
  <si>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</si>
  <si>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</si>
  <si>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</si>
  <si>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</si>
  <si>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</si>
  <si>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</si>
  <si>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</si>
  <si>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</si>
  <si>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</si>
  <si>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</si>
  <si>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</si>
  <si>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</si>
  <si>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</si>
  <si>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</si>
  <si>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</si>
  <si>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</si>
  <si>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</si>
  <si>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</si>
  <si>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</si>
  <si>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</si>
  <si>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</si>
  <si>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</si>
  <si>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</si>
  <si>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</si>
  <si>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</si>
  <si>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</si>
  <si>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</si>
  <si>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</si>
  <si>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</si>
  <si>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</si>
  <si>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</si>
  <si>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</si>
  <si>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</si>
  <si>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</si>
  <si>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</si>
  <si>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</si>
  <si>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</si>
  <si>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</si>
  <si>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</si>
  <si>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</si>
  <si>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</si>
  <si>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</si>
  <si>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</si>
  <si>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</si>
  <si>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</si>
  <si>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</si>
  <si>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</si>
  <si>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</si>
  <si>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</si>
  <si>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</si>
  <si>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</si>
  <si>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</si>
  <si>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</si>
  <si>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</si>
  <si>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</si>
  <si>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</si>
  <si>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</si>
  <si>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</si>
  <si>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</si>
  <si>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</si>
  <si>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</si>
  <si>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</si>
  <si>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</si>
  <si>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</si>
  <si>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</si>
  <si>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</si>
  <si>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</si>
  <si>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</si>
  <si>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Norm. 05</t>
  </si>
  <si>
    <t>Valor adicionado da indústria em Percentual do PIB</t>
  </si>
  <si>
    <t>Valor adicionado da indústria per capita</t>
  </si>
  <si>
    <t>Percentual de empregos formais na indústria</t>
  </si>
  <si>
    <t>Percentual dos salários pagos por indústrias de pequeno porte no total da massa salarial da indústria</t>
  </si>
  <si>
    <t>Profissionais da Ciência por 100 mil habitantes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</si>
  <si>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</si>
  <si>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</si>
  <si>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</si>
  <si>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</si>
  <si>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Escore Normalizado (%)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</si>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</sst>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1" applyNumberFormat="1" applyFont="1"/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166" fontId="2" fillId="0" borderId="0" xfId="1" applyNumberFormat="1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3" fillId="7" borderId="0" xfId="0" applyFont="1" applyFill="1"/>
    <xf numFmtId="167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9501E230-4BE3-47D9-AFDD-C362E954EF43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9501E230-4BE3-47D9-AFDD-C362E954EF43}" id="{13094860-A165-48A3-BF13-1811229C2D6B}">
    <text>Amplitude Interquartil (IQR):
IQR = Q3 - Q1</text>
  </threadedComment>
  <threadedComment ref="D10" dT="2023-01-05T22:09:41.02" personId="{9501E230-4BE3-47D9-AFDD-C362E954EF43}" id="{95D4E6E5-F57D-45A6-A5E9-BA2FD46B3A27}">
    <text>L. sup. = Média + 1,5 x IQR</text>
  </threadedComment>
  <threadedComment ref="D11" dT="2023-01-05T22:10:27.72" personId="{9501E230-4BE3-47D9-AFDD-C362E954EF43}" id="{4E0E7468-7EE6-4ED7-94F6-18A433158E2D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DA20-E812-4F1C-BDE0-1383587DF3E2}">
  <dimension ref="A1:R162"/>
  <sheetViews>
    <sheetView topLeftCell="B1" workbookViewId="0">
      <selection activeCell="P1" sqref="P1:P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1.28515625" style="1" customWidth="1"/>
    <col min="11" max="13" width="10" style="1" customWidth="1"/>
    <col min="14" max="14" width="12" style="1" customWidth="1"/>
    <col min="15" max="17" width="9.140625" style="1"/>
    <col min="18" max="18" width="7.85546875" style="3" bestFit="1" customWidth="1"/>
    <col min="19" max="16384" width="9.140625" style="1"/>
  </cols>
  <sheetData>
    <row r="1" spans="1:18" x14ac:dyDescent="0.2">
      <c r="D1" s="8" t="s">
        <v>188</v>
      </c>
      <c r="E1" s="22">
        <v>23.135736974272838</v>
      </c>
      <c r="F1" s="22">
        <v>8000</v>
      </c>
      <c r="G1" s="22">
        <v>33.786610878661087</v>
      </c>
      <c r="H1" s="22">
        <v>100</v>
      </c>
      <c r="I1" s="22">
        <v>22.898715928521138</v>
      </c>
      <c r="P1" s="1" t="s">
        <v>190</v>
      </c>
    </row>
    <row r="2" spans="1:18" x14ac:dyDescent="0.2">
      <c r="D2" s="8" t="s">
        <v>189</v>
      </c>
      <c r="E2" s="22">
        <v>1.1000872674937532</v>
      </c>
      <c r="F2" s="22">
        <v>132.49224405377456</v>
      </c>
      <c r="G2" s="22">
        <v>0</v>
      </c>
      <c r="H2" s="22">
        <v>0</v>
      </c>
      <c r="I2" s="22">
        <v>0.37168963915130865</v>
      </c>
      <c r="P2" s="1" t="s">
        <v>191</v>
      </c>
    </row>
    <row r="3" spans="1:18" x14ac:dyDescent="0.2">
      <c r="J3" s="2"/>
    </row>
    <row r="4" spans="1:18" ht="15" customHeight="1" x14ac:dyDescent="0.2">
      <c r="E4" s="4" t="s">
        <v>0</v>
      </c>
      <c r="F4" s="4" t="s">
        <v>0</v>
      </c>
      <c r="G4" s="4" t="s">
        <v>0</v>
      </c>
      <c r="H4" s="5" t="s">
        <v>1</v>
      </c>
      <c r="I4" s="14" t="s">
        <v>2</v>
      </c>
      <c r="J4" s="16" t="s">
        <v>192</v>
      </c>
      <c r="K4" s="16"/>
      <c r="L4" s="16"/>
      <c r="M4" s="16"/>
      <c r="N4" s="16"/>
      <c r="O4" s="17" t="s">
        <v>3</v>
      </c>
      <c r="P4" s="17"/>
      <c r="Q4" s="17"/>
      <c r="R4" s="18" t="s">
        <v>4</v>
      </c>
    </row>
    <row r="5" spans="1:18" x14ac:dyDescent="0.2">
      <c r="A5" s="6" t="s">
        <v>5</v>
      </c>
      <c r="B5" s="6" t="s">
        <v>6</v>
      </c>
      <c r="C5" s="6" t="s">
        <v>7</v>
      </c>
      <c r="D5" s="6" t="s">
        <v>8</v>
      </c>
      <c r="E5" s="7" t="s">
        <v>183</v>
      </c>
      <c r="F5" s="7" t="s">
        <v>184</v>
      </c>
      <c r="G5" s="7" t="s">
        <v>185</v>
      </c>
      <c r="H5" s="7" t="s">
        <v>186</v>
      </c>
      <c r="I5" s="7" t="s">
        <v>187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182</v>
      </c>
      <c r="O5" s="4" t="s">
        <v>0</v>
      </c>
      <c r="P5" s="5" t="s">
        <v>1</v>
      </c>
      <c r="Q5" s="14" t="s">
        <v>2</v>
      </c>
      <c r="R5" s="18"/>
    </row>
    <row r="6" spans="1:18" x14ac:dyDescent="0.2">
      <c r="A6" s="6"/>
      <c r="B6" s="6"/>
      <c r="C6" s="6"/>
      <c r="D6" s="9" t="s">
        <v>13</v>
      </c>
      <c r="E6" s="15">
        <v>42.342724239650749</v>
      </c>
      <c r="F6" s="10">
        <v>12633.390488669615</v>
      </c>
      <c r="G6" s="11">
        <v>16.991854663969548</v>
      </c>
      <c r="H6" s="11">
        <v>10.272790001036453</v>
      </c>
      <c r="I6" s="11">
        <v>17.83602838012683</v>
      </c>
      <c r="J6" s="12">
        <v>32.704434889596051</v>
      </c>
      <c r="K6" s="12">
        <v>22.360915227990542</v>
      </c>
      <c r="L6" s="12">
        <v>32.296345992228687</v>
      </c>
      <c r="M6" s="12">
        <v>30.485947466339002</v>
      </c>
      <c r="N6" s="12">
        <v>45.434415027218442</v>
      </c>
      <c r="O6" s="12">
        <f>AVERAGE(J6:L6)</f>
        <v>29.120565369938429</v>
      </c>
      <c r="P6" s="12">
        <f>M6</f>
        <v>30.485947466339002</v>
      </c>
      <c r="Q6" s="12">
        <f>N6</f>
        <v>45.434415027218442</v>
      </c>
      <c r="R6" s="12">
        <f>AVERAGE(O6:Q6)</f>
        <v>35.013642621165296</v>
      </c>
    </row>
    <row r="7" spans="1:18" x14ac:dyDescent="0.2">
      <c r="A7" s="6"/>
      <c r="B7" s="6"/>
      <c r="C7" s="6"/>
      <c r="D7" s="9" t="s">
        <v>14</v>
      </c>
      <c r="E7" s="15">
        <v>17.651390864300172</v>
      </c>
      <c r="F7" s="10">
        <v>4296.6475212281402</v>
      </c>
      <c r="G7" s="11">
        <v>17.944894431829734</v>
      </c>
      <c r="H7" s="11">
        <v>10.02006839711335</v>
      </c>
      <c r="I7" s="11">
        <v>10.128867701194119</v>
      </c>
      <c r="J7" s="12">
        <v>51.103976908046022</v>
      </c>
      <c r="K7" s="12">
        <v>43.420954599073838</v>
      </c>
      <c r="L7" s="12">
        <v>42.010804148523555</v>
      </c>
      <c r="M7" s="12">
        <v>31.255689580404471</v>
      </c>
      <c r="N7" s="12">
        <v>52.964163396714085</v>
      </c>
      <c r="O7" s="12">
        <f t="shared" ref="O7:O70" si="0">AVERAGE(J7:L7)</f>
        <v>45.511911885214467</v>
      </c>
      <c r="P7" s="12">
        <f t="shared" ref="P7:P70" si="1">M7</f>
        <v>31.255689580404471</v>
      </c>
      <c r="Q7" s="12">
        <f t="shared" ref="Q7:Q70" si="2">N7</f>
        <v>52.964163396714085</v>
      </c>
      <c r="R7" s="12">
        <f t="shared" ref="R7:R70" si="3">AVERAGE(O7:Q7)</f>
        <v>43.243921620777677</v>
      </c>
    </row>
    <row r="8" spans="1:18" x14ac:dyDescent="0.2">
      <c r="A8" s="6"/>
      <c r="B8" s="6"/>
      <c r="C8" s="6"/>
      <c r="D8" s="9" t="s">
        <v>15</v>
      </c>
      <c r="E8" s="15">
        <v>18.041343511559994</v>
      </c>
      <c r="F8" s="10">
        <v>3617.2956502962979</v>
      </c>
      <c r="G8" s="11">
        <v>15.522181207606508</v>
      </c>
      <c r="H8" s="11">
        <v>9.0556117896042618</v>
      </c>
      <c r="I8" s="11">
        <v>10.649669846905997</v>
      </c>
      <c r="J8" s="12">
        <v>43.630453835705708</v>
      </c>
      <c r="K8" s="12">
        <v>35.245665057648431</v>
      </c>
      <c r="L8" s="12">
        <v>37.597579433400071</v>
      </c>
      <c r="M8" s="12">
        <v>28.721750819847891</v>
      </c>
      <c r="N8" s="12">
        <v>48.586892083280645</v>
      </c>
      <c r="O8" s="12">
        <f t="shared" si="0"/>
        <v>38.82456610891807</v>
      </c>
      <c r="P8" s="12">
        <f t="shared" si="1"/>
        <v>28.721750819847891</v>
      </c>
      <c r="Q8" s="12">
        <f t="shared" si="2"/>
        <v>48.586892083280645</v>
      </c>
      <c r="R8" s="12">
        <f t="shared" si="3"/>
        <v>38.7110696706822</v>
      </c>
    </row>
    <row r="9" spans="1:18" x14ac:dyDescent="0.2">
      <c r="A9" s="6"/>
      <c r="B9" s="6"/>
      <c r="C9" s="6"/>
      <c r="D9" s="9" t="s">
        <v>16</v>
      </c>
      <c r="E9" s="15">
        <v>77.958474222809286</v>
      </c>
      <c r="F9" s="10">
        <v>115208.60336696528</v>
      </c>
      <c r="G9" s="11">
        <v>36.129863154168248</v>
      </c>
      <c r="H9" s="11">
        <v>3.0951907844094806</v>
      </c>
      <c r="I9" s="11">
        <v>21.064390913011813</v>
      </c>
      <c r="J9" s="12">
        <v>49.701795748428658</v>
      </c>
      <c r="K9" s="12">
        <v>43.95426879238611</v>
      </c>
      <c r="L9" s="12">
        <v>56.43614892835874</v>
      </c>
      <c r="M9" s="12">
        <v>31.361872813541016</v>
      </c>
      <c r="N9" s="12">
        <v>55.957294335702663</v>
      </c>
      <c r="O9" s="12">
        <f t="shared" si="0"/>
        <v>50.030737823057841</v>
      </c>
      <c r="P9" s="12">
        <f t="shared" si="1"/>
        <v>31.361872813541016</v>
      </c>
      <c r="Q9" s="12">
        <f t="shared" si="2"/>
        <v>55.957294335702663</v>
      </c>
      <c r="R9" s="12">
        <f t="shared" si="3"/>
        <v>45.783301657433839</v>
      </c>
    </row>
    <row r="10" spans="1:18" x14ac:dyDescent="0.2">
      <c r="A10" s="6"/>
      <c r="B10" s="6"/>
      <c r="C10" s="6"/>
      <c r="D10" s="9" t="s">
        <v>17</v>
      </c>
      <c r="E10" s="15">
        <v>11.210192162074863</v>
      </c>
      <c r="F10" s="10">
        <v>2332.3475376922511</v>
      </c>
      <c r="G10" s="11">
        <v>11.121531910496813</v>
      </c>
      <c r="H10" s="11">
        <v>15.153271121650244</v>
      </c>
      <c r="I10" s="11">
        <v>35.51904982873068</v>
      </c>
      <c r="J10" s="12">
        <v>63.828339563600956</v>
      </c>
      <c r="K10" s="12">
        <v>36.932122148696273</v>
      </c>
      <c r="L10" s="12">
        <v>60.593004462039083</v>
      </c>
      <c r="M10" s="12">
        <v>17.829282968302625</v>
      </c>
      <c r="N10" s="12">
        <v>64.558284510646118</v>
      </c>
      <c r="O10" s="12">
        <f t="shared" si="0"/>
        <v>53.784488724778775</v>
      </c>
      <c r="P10" s="12">
        <f t="shared" si="1"/>
        <v>17.829282968302625</v>
      </c>
      <c r="Q10" s="12">
        <f t="shared" si="2"/>
        <v>64.558284510646118</v>
      </c>
      <c r="R10" s="12">
        <f t="shared" si="3"/>
        <v>45.390685401242507</v>
      </c>
    </row>
    <row r="11" spans="1:18" x14ac:dyDescent="0.2">
      <c r="A11" s="6"/>
      <c r="B11" s="6"/>
      <c r="C11" s="6"/>
      <c r="D11" s="9" t="s">
        <v>18</v>
      </c>
      <c r="E11" s="15">
        <v>9.3400854746432831</v>
      </c>
      <c r="F11" s="10">
        <v>1387.5565866908103</v>
      </c>
      <c r="G11" s="11">
        <v>19.651953630531153</v>
      </c>
      <c r="H11" s="11">
        <v>28.098650296316467</v>
      </c>
      <c r="I11" s="11">
        <v>9.312754640108647</v>
      </c>
      <c r="J11" s="12">
        <v>20.390432449533066</v>
      </c>
      <c r="K11" s="12">
        <v>8.0960650538291503</v>
      </c>
      <c r="L11" s="12">
        <v>28.781728543503405</v>
      </c>
      <c r="M11" s="12">
        <v>31.200967841363632</v>
      </c>
      <c r="N11" s="12">
        <v>39.014448898346437</v>
      </c>
      <c r="O11" s="12">
        <f t="shared" si="0"/>
        <v>19.089408682288539</v>
      </c>
      <c r="P11" s="12">
        <f t="shared" si="1"/>
        <v>31.200967841363632</v>
      </c>
      <c r="Q11" s="12">
        <f t="shared" si="2"/>
        <v>39.014448898346437</v>
      </c>
      <c r="R11" s="12">
        <f t="shared" si="3"/>
        <v>29.768275140666201</v>
      </c>
    </row>
    <row r="12" spans="1:18" x14ac:dyDescent="0.2">
      <c r="A12" s="6"/>
      <c r="B12" s="6"/>
      <c r="C12" s="6"/>
      <c r="D12" s="9" t="s">
        <v>19</v>
      </c>
      <c r="E12" s="15">
        <v>45.918065737191277</v>
      </c>
      <c r="F12" s="10">
        <v>10189.333816125092</v>
      </c>
      <c r="G12" s="11">
        <v>9.8288770053475929</v>
      </c>
      <c r="H12" s="11">
        <v>23.960454935200573</v>
      </c>
      <c r="I12" s="11">
        <v>8.9813017501965167</v>
      </c>
      <c r="J12" s="12">
        <v>34.560497875742904</v>
      </c>
      <c r="K12" s="12">
        <v>21.059580876342523</v>
      </c>
      <c r="L12" s="12">
        <v>33.525969957816599</v>
      </c>
      <c r="M12" s="12">
        <v>53.58782775881776</v>
      </c>
      <c r="N12" s="12">
        <v>41.296176718234143</v>
      </c>
      <c r="O12" s="12">
        <f t="shared" si="0"/>
        <v>29.715349569967344</v>
      </c>
      <c r="P12" s="12">
        <f t="shared" si="1"/>
        <v>53.58782775881776</v>
      </c>
      <c r="Q12" s="12">
        <f t="shared" si="2"/>
        <v>41.296176718234143</v>
      </c>
      <c r="R12" s="12">
        <f t="shared" si="3"/>
        <v>41.533118015673075</v>
      </c>
    </row>
    <row r="13" spans="1:18" x14ac:dyDescent="0.2">
      <c r="A13" s="6"/>
      <c r="B13" s="6"/>
      <c r="C13" s="6"/>
      <c r="D13" s="9" t="s">
        <v>20</v>
      </c>
      <c r="E13" s="15">
        <v>3.0543479355572938</v>
      </c>
      <c r="F13" s="10">
        <v>297.82706899825195</v>
      </c>
      <c r="G13" s="11">
        <v>2.753558258951649</v>
      </c>
      <c r="H13" s="11">
        <v>19.252612788443507</v>
      </c>
      <c r="I13" s="11">
        <v>8.5257589545838446</v>
      </c>
      <c r="J13" s="12">
        <v>7.8211113651647794</v>
      </c>
      <c r="K13" s="12">
        <v>1.7842984453580879</v>
      </c>
      <c r="L13" s="12">
        <v>7.1604579172032254</v>
      </c>
      <c r="M13" s="12">
        <v>8.839997633712013</v>
      </c>
      <c r="N13" s="12">
        <v>31.994158751652897</v>
      </c>
      <c r="O13" s="12">
        <f t="shared" si="0"/>
        <v>5.5886225759086976</v>
      </c>
      <c r="P13" s="12">
        <f t="shared" si="1"/>
        <v>8.839997633712013</v>
      </c>
      <c r="Q13" s="12">
        <f t="shared" si="2"/>
        <v>31.994158751652897</v>
      </c>
      <c r="R13" s="12">
        <f t="shared" si="3"/>
        <v>15.474259653757869</v>
      </c>
    </row>
    <row r="14" spans="1:18" x14ac:dyDescent="0.2">
      <c r="A14" s="6"/>
      <c r="B14" s="6"/>
      <c r="C14" s="6"/>
      <c r="D14" s="9" t="s">
        <v>21</v>
      </c>
      <c r="E14" s="15">
        <v>8.9621061003636555</v>
      </c>
      <c r="F14" s="10">
        <v>1054.2951994994899</v>
      </c>
      <c r="G14" s="11">
        <v>12.208757917928944</v>
      </c>
      <c r="H14" s="11">
        <v>13.821237680767744</v>
      </c>
      <c r="I14" s="11">
        <v>9.882444007312257</v>
      </c>
      <c r="J14" s="12">
        <v>26.769391112786955</v>
      </c>
      <c r="K14" s="12">
        <v>13.66490561142548</v>
      </c>
      <c r="L14" s="12">
        <v>22.45087323860901</v>
      </c>
      <c r="M14" s="12">
        <v>26.849803874681875</v>
      </c>
      <c r="N14" s="12">
        <v>39.432198286175641</v>
      </c>
      <c r="O14" s="12">
        <f t="shared" si="0"/>
        <v>20.961723320940482</v>
      </c>
      <c r="P14" s="12">
        <f t="shared" si="1"/>
        <v>26.849803874681875</v>
      </c>
      <c r="Q14" s="12">
        <f t="shared" si="2"/>
        <v>39.432198286175641</v>
      </c>
      <c r="R14" s="12">
        <f t="shared" si="3"/>
        <v>29.081241827266002</v>
      </c>
    </row>
    <row r="15" spans="1:18" x14ac:dyDescent="0.2">
      <c r="A15" s="6"/>
      <c r="B15" s="6"/>
      <c r="C15" s="6"/>
      <c r="D15" s="9" t="s">
        <v>22</v>
      </c>
      <c r="E15" s="15">
        <v>17.11767189620517</v>
      </c>
      <c r="F15" s="10">
        <v>3140.1580913207217</v>
      </c>
      <c r="G15" s="11">
        <v>20.959695937920657</v>
      </c>
      <c r="H15" s="11">
        <v>15.848994987941042</v>
      </c>
      <c r="I15" s="11">
        <v>9.8037424036459679</v>
      </c>
      <c r="J15" s="12">
        <v>29.859412304750244</v>
      </c>
      <c r="K15" s="12">
        <v>15.533859953409834</v>
      </c>
      <c r="L15" s="12">
        <v>39.448720779777837</v>
      </c>
      <c r="M15" s="12">
        <v>45.806046329217075</v>
      </c>
      <c r="N15" s="12">
        <v>41.987047965722653</v>
      </c>
      <c r="O15" s="12">
        <f t="shared" si="0"/>
        <v>28.280664345979307</v>
      </c>
      <c r="P15" s="12">
        <f t="shared" si="1"/>
        <v>45.806046329217075</v>
      </c>
      <c r="Q15" s="12">
        <f t="shared" si="2"/>
        <v>41.987047965722653</v>
      </c>
      <c r="R15" s="12">
        <f t="shared" si="3"/>
        <v>38.691252880306344</v>
      </c>
    </row>
    <row r="16" spans="1:18" x14ac:dyDescent="0.2">
      <c r="A16" s="6"/>
      <c r="B16" s="6"/>
      <c r="C16" s="6"/>
      <c r="D16" s="9" t="s">
        <v>23</v>
      </c>
      <c r="E16" s="15">
        <v>21.647518322999279</v>
      </c>
      <c r="F16" s="10">
        <v>4760.2777831812791</v>
      </c>
      <c r="G16" s="11">
        <v>15.782577454668415</v>
      </c>
      <c r="H16" s="11">
        <v>20.130606820721081</v>
      </c>
      <c r="I16" s="11">
        <v>15.702141731670785</v>
      </c>
      <c r="J16" s="12">
        <v>54.228191324729558</v>
      </c>
      <c r="K16" s="12">
        <v>41.594191062283933</v>
      </c>
      <c r="L16" s="12">
        <v>32.1667422454885</v>
      </c>
      <c r="M16" s="12">
        <v>31.079547065666002</v>
      </c>
      <c r="N16" s="12">
        <v>50.622816287423042</v>
      </c>
      <c r="O16" s="12">
        <f t="shared" si="0"/>
        <v>42.663041544167328</v>
      </c>
      <c r="P16" s="12">
        <f t="shared" si="1"/>
        <v>31.079547065666002</v>
      </c>
      <c r="Q16" s="12">
        <f t="shared" si="2"/>
        <v>50.622816287423042</v>
      </c>
      <c r="R16" s="12">
        <f t="shared" si="3"/>
        <v>41.45513496575213</v>
      </c>
    </row>
    <row r="17" spans="1:18" x14ac:dyDescent="0.2">
      <c r="A17" s="6"/>
      <c r="B17" s="6"/>
      <c r="C17" s="6"/>
      <c r="D17" s="9" t="s">
        <v>24</v>
      </c>
      <c r="E17" s="15">
        <v>27.688492587149248</v>
      </c>
      <c r="F17" s="10">
        <v>6099.9420896303072</v>
      </c>
      <c r="G17" s="11">
        <v>23.643443869790083</v>
      </c>
      <c r="H17" s="11">
        <v>9.3953746898873405</v>
      </c>
      <c r="I17" s="11">
        <v>12.729773402327622</v>
      </c>
      <c r="J17" s="12">
        <v>25.957379939685012</v>
      </c>
      <c r="K17" s="12">
        <v>16.385703100649437</v>
      </c>
      <c r="L17" s="12">
        <v>37.054421279551967</v>
      </c>
      <c r="M17" s="12">
        <v>19.478133794461321</v>
      </c>
      <c r="N17" s="12">
        <v>51.886399911133296</v>
      </c>
      <c r="O17" s="12">
        <f t="shared" si="0"/>
        <v>26.465834773295473</v>
      </c>
      <c r="P17" s="12">
        <f t="shared" si="1"/>
        <v>19.478133794461321</v>
      </c>
      <c r="Q17" s="12">
        <f t="shared" si="2"/>
        <v>51.886399911133296</v>
      </c>
      <c r="R17" s="12">
        <f t="shared" si="3"/>
        <v>32.610122826296696</v>
      </c>
    </row>
    <row r="18" spans="1:18" x14ac:dyDescent="0.2">
      <c r="A18" s="6"/>
      <c r="B18" s="6"/>
      <c r="C18" s="6"/>
      <c r="D18" s="9" t="s">
        <v>25</v>
      </c>
      <c r="E18" s="15">
        <v>37.484256850600836</v>
      </c>
      <c r="F18" s="10">
        <v>11498.089126230525</v>
      </c>
      <c r="G18" s="11">
        <v>7.2876712328767121</v>
      </c>
      <c r="H18" s="11">
        <v>20.172356442281757</v>
      </c>
      <c r="I18" s="11">
        <v>12.519429354099016</v>
      </c>
      <c r="J18" s="12">
        <v>25.397525047518194</v>
      </c>
      <c r="K18" s="12">
        <v>20.793516036243954</v>
      </c>
      <c r="L18" s="12">
        <v>14.557643316411344</v>
      </c>
      <c r="M18" s="12">
        <v>47.835484722903757</v>
      </c>
      <c r="N18" s="12">
        <v>50.107410674839272</v>
      </c>
      <c r="O18" s="12">
        <f t="shared" si="0"/>
        <v>20.249561466724497</v>
      </c>
      <c r="P18" s="12">
        <f t="shared" si="1"/>
        <v>47.835484722903757</v>
      </c>
      <c r="Q18" s="12">
        <f t="shared" si="2"/>
        <v>50.107410674839272</v>
      </c>
      <c r="R18" s="12">
        <f t="shared" si="3"/>
        <v>39.397485621489174</v>
      </c>
    </row>
    <row r="19" spans="1:18" x14ac:dyDescent="0.2">
      <c r="A19" s="3">
        <v>1500107</v>
      </c>
      <c r="B19" s="3">
        <v>150010</v>
      </c>
      <c r="C19" s="1" t="s">
        <v>26</v>
      </c>
      <c r="D19" s="13" t="s">
        <v>27</v>
      </c>
      <c r="E19" s="15">
        <v>3.7790720043337722</v>
      </c>
      <c r="F19" s="10">
        <v>459.15893267846349</v>
      </c>
      <c r="G19" s="11">
        <v>3.0140821872683849</v>
      </c>
      <c r="H19" s="11">
        <v>45.647658500720702</v>
      </c>
      <c r="I19" s="11">
        <v>14.279570428636429</v>
      </c>
      <c r="J19" s="12">
        <f>(E19-$E$2)/($E$1-$E$2)*100</f>
        <v>12.157502830587525</v>
      </c>
      <c r="K19" s="12">
        <f>(F19-$F$2)/($F$1-$F$2)*100</f>
        <v>4.1520987173834794</v>
      </c>
      <c r="L19" s="12">
        <f>(G19-$G$2)/($G$1-$G$2)*100</f>
        <v>8.9209367524104515</v>
      </c>
      <c r="M19" s="12">
        <f>(H19-$H$2)/($H$1-$H$2)*100</f>
        <v>45.647658500720702</v>
      </c>
      <c r="N19" s="12">
        <f>(I19-$I$2)/($I$1-$I$2)*100</f>
        <v>61.738644998377104</v>
      </c>
      <c r="O19" s="12">
        <f t="shared" si="0"/>
        <v>8.4101794334604865</v>
      </c>
      <c r="P19" s="12">
        <f t="shared" si="1"/>
        <v>45.647658500720702</v>
      </c>
      <c r="Q19" s="12">
        <f t="shared" si="2"/>
        <v>61.738644998377104</v>
      </c>
      <c r="R19" s="12">
        <f t="shared" si="3"/>
        <v>38.598827644186095</v>
      </c>
    </row>
    <row r="20" spans="1:18" x14ac:dyDescent="0.2">
      <c r="A20" s="3">
        <v>1500131</v>
      </c>
      <c r="B20" s="3">
        <v>150013</v>
      </c>
      <c r="C20" s="1" t="s">
        <v>28</v>
      </c>
      <c r="D20" s="13" t="s">
        <v>29</v>
      </c>
      <c r="E20" s="15">
        <v>8.9074467278380229</v>
      </c>
      <c r="F20" s="10">
        <v>1246.9479830148621</v>
      </c>
      <c r="G20" s="11">
        <v>28.951486697965574</v>
      </c>
      <c r="H20" s="11">
        <v>63.368497896568677</v>
      </c>
      <c r="I20" s="11">
        <v>9.9522292993630561</v>
      </c>
      <c r="J20" s="12">
        <f t="shared" ref="J20:J83" si="4">(E20-$E$2)/($E$1-$E$2)*100</f>
        <v>35.430584367759302</v>
      </c>
      <c r="K20" s="12">
        <f t="shared" ref="K20:K83" si="5">(F20-$F$2)/($F$1-$F$2)*100</f>
        <v>14.165295714119724</v>
      </c>
      <c r="L20" s="12">
        <f t="shared" ref="L20:L83" si="6">(G20-$G$2)/($G$1-$G$2)*100</f>
        <v>85.689229979117925</v>
      </c>
      <c r="M20" s="12">
        <f t="shared" ref="M20:M83" si="7">(H20-$H$2)/($H$1-$H$2)*100</f>
        <v>63.368497896568677</v>
      </c>
      <c r="N20" s="12">
        <f t="shared" ref="N20:N83" si="8">(I20-$I$2)/($I$1-$I$2)*100</f>
        <v>42.529091665918919</v>
      </c>
      <c r="O20" s="12">
        <f t="shared" si="0"/>
        <v>45.095036686998981</v>
      </c>
      <c r="P20" s="12">
        <f t="shared" si="1"/>
        <v>63.368497896568677</v>
      </c>
      <c r="Q20" s="12">
        <f t="shared" si="2"/>
        <v>42.529091665918919</v>
      </c>
      <c r="R20" s="12">
        <f t="shared" si="3"/>
        <v>50.330875416495523</v>
      </c>
    </row>
    <row r="21" spans="1:18" x14ac:dyDescent="0.2">
      <c r="A21" s="3">
        <v>1500206</v>
      </c>
      <c r="B21" s="3">
        <v>150020</v>
      </c>
      <c r="C21" s="1" t="s">
        <v>26</v>
      </c>
      <c r="D21" s="13" t="s">
        <v>30</v>
      </c>
      <c r="E21" s="15">
        <v>4.0815799754436881</v>
      </c>
      <c r="F21" s="10">
        <v>1049.5658725602755</v>
      </c>
      <c r="G21" s="11">
        <v>11.888412017167383</v>
      </c>
      <c r="H21" s="11">
        <v>19.428217234264935</v>
      </c>
      <c r="I21" s="11">
        <v>12.001291618828931</v>
      </c>
      <c r="J21" s="12">
        <f t="shared" si="4"/>
        <v>13.530314502289004</v>
      </c>
      <c r="K21" s="12">
        <f t="shared" si="5"/>
        <v>11.656469328719517</v>
      </c>
      <c r="L21" s="12">
        <f t="shared" si="6"/>
        <v>35.186755072483031</v>
      </c>
      <c r="M21" s="12">
        <f t="shared" si="7"/>
        <v>19.428217234264935</v>
      </c>
      <c r="N21" s="12">
        <f t="shared" si="8"/>
        <v>51.625109458701438</v>
      </c>
      <c r="O21" s="12">
        <f t="shared" si="0"/>
        <v>20.124512967830515</v>
      </c>
      <c r="P21" s="12">
        <f t="shared" si="1"/>
        <v>19.428217234264935</v>
      </c>
      <c r="Q21" s="12">
        <f t="shared" si="2"/>
        <v>51.625109458701438</v>
      </c>
      <c r="R21" s="12">
        <f t="shared" si="3"/>
        <v>30.392613220265627</v>
      </c>
    </row>
    <row r="22" spans="1:18" x14ac:dyDescent="0.2">
      <c r="A22" s="3">
        <v>1500305</v>
      </c>
      <c r="B22" s="3">
        <v>150030</v>
      </c>
      <c r="C22" s="1" t="s">
        <v>31</v>
      </c>
      <c r="D22" s="13" t="s">
        <v>32</v>
      </c>
      <c r="E22" s="15">
        <v>4.5752708020061403</v>
      </c>
      <c r="F22" s="10">
        <v>509.27085943372589</v>
      </c>
      <c r="G22" s="11">
        <v>14.423565261554089</v>
      </c>
      <c r="H22" s="11">
        <v>0.72403495465238077</v>
      </c>
      <c r="I22" s="11">
        <v>1.3279879729391131</v>
      </c>
      <c r="J22" s="12">
        <f t="shared" si="4"/>
        <v>15.770733247058633</v>
      </c>
      <c r="K22" s="12">
        <f t="shared" si="5"/>
        <v>4.7890466341794689</v>
      </c>
      <c r="L22" s="12">
        <f t="shared" si="6"/>
        <v>42.690180774135321</v>
      </c>
      <c r="M22" s="12">
        <f t="shared" si="7"/>
        <v>0.72403495465238077</v>
      </c>
      <c r="N22" s="12">
        <f t="shared" si="8"/>
        <v>4.2451157179102124</v>
      </c>
      <c r="O22" s="12">
        <f t="shared" si="0"/>
        <v>21.083320218457807</v>
      </c>
      <c r="P22" s="12">
        <f t="shared" si="1"/>
        <v>0.72403495465238077</v>
      </c>
      <c r="Q22" s="12">
        <f t="shared" si="2"/>
        <v>4.2451157179102124</v>
      </c>
      <c r="R22" s="12">
        <f t="shared" si="3"/>
        <v>8.6841569636734679</v>
      </c>
    </row>
    <row r="23" spans="1:18" x14ac:dyDescent="0.2">
      <c r="A23" s="3">
        <v>1500347</v>
      </c>
      <c r="B23" s="3">
        <v>150034</v>
      </c>
      <c r="C23" s="1" t="s">
        <v>33</v>
      </c>
      <c r="D23" s="13" t="s">
        <v>34</v>
      </c>
      <c r="E23" s="15">
        <v>19.252346330146842</v>
      </c>
      <c r="F23" s="10">
        <v>4454.3655790193188</v>
      </c>
      <c r="G23" s="11">
        <v>40.7471017604122</v>
      </c>
      <c r="H23" s="11">
        <v>0</v>
      </c>
      <c r="I23" s="11">
        <v>6.295643414756988</v>
      </c>
      <c r="J23" s="12">
        <f t="shared" si="4"/>
        <v>82.37678173414011</v>
      </c>
      <c r="K23" s="12">
        <f t="shared" si="5"/>
        <v>54.933194462999957</v>
      </c>
      <c r="L23" s="12">
        <v>100</v>
      </c>
      <c r="M23" s="12">
        <f t="shared" si="7"/>
        <v>0</v>
      </c>
      <c r="N23" s="12">
        <f t="shared" si="8"/>
        <v>26.297096205730032</v>
      </c>
      <c r="O23" s="12">
        <f t="shared" si="0"/>
        <v>79.103325399046682</v>
      </c>
      <c r="P23" s="12">
        <f t="shared" si="1"/>
        <v>0</v>
      </c>
      <c r="Q23" s="12">
        <f t="shared" si="2"/>
        <v>26.297096205730032</v>
      </c>
      <c r="R23" s="12">
        <f t="shared" si="3"/>
        <v>35.133473868258903</v>
      </c>
    </row>
    <row r="24" spans="1:18" x14ac:dyDescent="0.2">
      <c r="A24" s="3">
        <v>1500404</v>
      </c>
      <c r="B24" s="3">
        <v>150040</v>
      </c>
      <c r="C24" s="1" t="s">
        <v>35</v>
      </c>
      <c r="D24" s="13" t="s">
        <v>36</v>
      </c>
      <c r="E24" s="15">
        <v>3.2925813284894212</v>
      </c>
      <c r="F24" s="10">
        <v>427.65290120230003</v>
      </c>
      <c r="G24" s="11">
        <v>2.9958285930982176</v>
      </c>
      <c r="H24" s="11">
        <v>70.728885655763648</v>
      </c>
      <c r="I24" s="11">
        <v>16.048092002090957</v>
      </c>
      <c r="J24" s="12">
        <f t="shared" si="4"/>
        <v>9.9497590956946702</v>
      </c>
      <c r="K24" s="12">
        <f t="shared" si="5"/>
        <v>3.7516411334382793</v>
      </c>
      <c r="L24" s="12">
        <f t="shared" si="6"/>
        <v>8.8669106346807922</v>
      </c>
      <c r="M24" s="12">
        <f t="shared" si="7"/>
        <v>70.728885655763648</v>
      </c>
      <c r="N24" s="12">
        <f t="shared" si="8"/>
        <v>69.589310908458046</v>
      </c>
      <c r="O24" s="12">
        <f t="shared" si="0"/>
        <v>7.5227702879379139</v>
      </c>
      <c r="P24" s="12">
        <f t="shared" si="1"/>
        <v>70.728885655763648</v>
      </c>
      <c r="Q24" s="12">
        <f t="shared" si="2"/>
        <v>69.589310908458046</v>
      </c>
      <c r="R24" s="12">
        <f t="shared" si="3"/>
        <v>49.280322284053206</v>
      </c>
    </row>
    <row r="25" spans="1:18" x14ac:dyDescent="0.2">
      <c r="A25" s="3">
        <v>1500503</v>
      </c>
      <c r="B25" s="3">
        <v>150050</v>
      </c>
      <c r="C25" s="1" t="s">
        <v>35</v>
      </c>
      <c r="D25" s="13" t="s">
        <v>37</v>
      </c>
      <c r="E25" s="15">
        <v>31.569795313566836</v>
      </c>
      <c r="F25" s="10">
        <v>6383.415579837857</v>
      </c>
      <c r="G25" s="11">
        <v>25.358166189111746</v>
      </c>
      <c r="H25" s="11">
        <v>0.670303860603083</v>
      </c>
      <c r="I25" s="11">
        <v>5.7572553166490419</v>
      </c>
      <c r="J25" s="12">
        <v>100</v>
      </c>
      <c r="K25" s="12">
        <f t="shared" si="5"/>
        <v>79.452394960267611</v>
      </c>
      <c r="L25" s="12">
        <f t="shared" si="6"/>
        <v>75.053891259414328</v>
      </c>
      <c r="M25" s="12">
        <f t="shared" si="7"/>
        <v>0.670303860603083</v>
      </c>
      <c r="N25" s="12">
        <f t="shared" si="8"/>
        <v>23.907130964902819</v>
      </c>
      <c r="O25" s="12">
        <f t="shared" si="0"/>
        <v>84.835428739893985</v>
      </c>
      <c r="P25" s="12">
        <f t="shared" si="1"/>
        <v>0.670303860603083</v>
      </c>
      <c r="Q25" s="12">
        <f t="shared" si="2"/>
        <v>23.907130964902819</v>
      </c>
      <c r="R25" s="12">
        <f t="shared" si="3"/>
        <v>36.47095452179996</v>
      </c>
    </row>
    <row r="26" spans="1:18" x14ac:dyDescent="0.2">
      <c r="A26" s="3">
        <v>1500602</v>
      </c>
      <c r="B26" s="3">
        <v>150060</v>
      </c>
      <c r="C26" s="1" t="s">
        <v>38</v>
      </c>
      <c r="D26" s="13" t="s">
        <v>39</v>
      </c>
      <c r="E26" s="15">
        <v>14.208457803763133</v>
      </c>
      <c r="F26" s="10">
        <v>3778.8527105352882</v>
      </c>
      <c r="G26" s="11">
        <v>10.656761554138452</v>
      </c>
      <c r="H26" s="11">
        <v>16.411186518420841</v>
      </c>
      <c r="I26" s="11">
        <v>18.709512444595976</v>
      </c>
      <c r="J26" s="12">
        <f t="shared" si="4"/>
        <v>59.48710707738605</v>
      </c>
      <c r="K26" s="12">
        <f t="shared" si="5"/>
        <v>46.347084484608381</v>
      </c>
      <c r="L26" s="12">
        <f t="shared" si="6"/>
        <v>31.541374754663654</v>
      </c>
      <c r="M26" s="12">
        <f t="shared" si="7"/>
        <v>16.411186518420841</v>
      </c>
      <c r="N26" s="12">
        <f t="shared" si="8"/>
        <v>81.403655191266921</v>
      </c>
      <c r="O26" s="12">
        <f t="shared" si="0"/>
        <v>45.791855438886024</v>
      </c>
      <c r="P26" s="12">
        <f t="shared" si="1"/>
        <v>16.411186518420841</v>
      </c>
      <c r="Q26" s="12">
        <f t="shared" si="2"/>
        <v>81.403655191266921</v>
      </c>
      <c r="R26" s="12">
        <f t="shared" si="3"/>
        <v>47.8688990495246</v>
      </c>
    </row>
    <row r="27" spans="1:18" x14ac:dyDescent="0.2">
      <c r="A27" s="3">
        <v>1500701</v>
      </c>
      <c r="B27" s="3">
        <v>150070</v>
      </c>
      <c r="C27" s="1" t="s">
        <v>31</v>
      </c>
      <c r="D27" s="13" t="s">
        <v>40</v>
      </c>
      <c r="E27" s="15">
        <v>3.0592232260057139</v>
      </c>
      <c r="F27" s="10">
        <v>263.33455185935992</v>
      </c>
      <c r="G27" s="11">
        <v>2.8332260141661303</v>
      </c>
      <c r="H27" s="11">
        <v>9.9222532641849028</v>
      </c>
      <c r="I27" s="11">
        <v>8.6736898075836635</v>
      </c>
      <c r="J27" s="12">
        <f t="shared" si="4"/>
        <v>8.8907564994974884</v>
      </c>
      <c r="K27" s="12">
        <f t="shared" si="5"/>
        <v>1.663071862963152</v>
      </c>
      <c r="L27" s="12">
        <f t="shared" si="6"/>
        <v>8.3856472741263808</v>
      </c>
      <c r="M27" s="12">
        <f t="shared" si="7"/>
        <v>9.9222532641849028</v>
      </c>
      <c r="N27" s="12">
        <f t="shared" si="8"/>
        <v>36.853511252614588</v>
      </c>
      <c r="O27" s="12">
        <f t="shared" si="0"/>
        <v>6.3131585455290065</v>
      </c>
      <c r="P27" s="12">
        <f t="shared" si="1"/>
        <v>9.9222532641849028</v>
      </c>
      <c r="Q27" s="12">
        <f t="shared" si="2"/>
        <v>36.853511252614588</v>
      </c>
      <c r="R27" s="12">
        <f t="shared" si="3"/>
        <v>17.696307687442832</v>
      </c>
    </row>
    <row r="28" spans="1:18" x14ac:dyDescent="0.2">
      <c r="A28" s="3">
        <v>1500800</v>
      </c>
      <c r="B28" s="3">
        <v>150080</v>
      </c>
      <c r="C28" s="1" t="s">
        <v>41</v>
      </c>
      <c r="D28" s="13" t="s">
        <v>42</v>
      </c>
      <c r="E28" s="15">
        <v>11.581808602624434</v>
      </c>
      <c r="F28" s="10">
        <v>1915.941599896375</v>
      </c>
      <c r="G28" s="11">
        <v>17.558672210867574</v>
      </c>
      <c r="H28" s="11">
        <v>25.516136031578647</v>
      </c>
      <c r="I28" s="11">
        <v>11.624507318517422</v>
      </c>
      <c r="J28" s="12">
        <f t="shared" si="4"/>
        <v>47.567108184271348</v>
      </c>
      <c r="K28" s="12">
        <f t="shared" si="5"/>
        <v>22.668542709661491</v>
      </c>
      <c r="L28" s="12">
        <f t="shared" si="6"/>
        <v>51.969320847026012</v>
      </c>
      <c r="M28" s="12">
        <f t="shared" si="7"/>
        <v>25.516136031578647</v>
      </c>
      <c r="N28" s="12">
        <f t="shared" si="8"/>
        <v>49.952521628103895</v>
      </c>
      <c r="O28" s="12">
        <f t="shared" si="0"/>
        <v>40.734990580319618</v>
      </c>
      <c r="P28" s="12">
        <f t="shared" si="1"/>
        <v>25.516136031578647</v>
      </c>
      <c r="Q28" s="12">
        <f t="shared" si="2"/>
        <v>49.952521628103895</v>
      </c>
      <c r="R28" s="12">
        <f t="shared" si="3"/>
        <v>38.734549413334051</v>
      </c>
    </row>
    <row r="29" spans="1:18" x14ac:dyDescent="0.2">
      <c r="A29" s="3">
        <v>1500859</v>
      </c>
      <c r="B29" s="3">
        <v>150085</v>
      </c>
      <c r="C29" s="1" t="s">
        <v>38</v>
      </c>
      <c r="D29" s="13" t="s">
        <v>43</v>
      </c>
      <c r="E29" s="15">
        <v>3.8676466586852412</v>
      </c>
      <c r="F29" s="10">
        <v>775.89383187772921</v>
      </c>
      <c r="G29" s="11">
        <v>3.9926289926289922</v>
      </c>
      <c r="H29" s="11">
        <v>28.727376201555028</v>
      </c>
      <c r="I29" s="11">
        <v>2.4904475982532754</v>
      </c>
      <c r="J29" s="12">
        <f t="shared" si="4"/>
        <v>12.559463542116806</v>
      </c>
      <c r="K29" s="12">
        <f t="shared" si="5"/>
        <v>8.1779593714118004</v>
      </c>
      <c r="L29" s="12">
        <f t="shared" si="6"/>
        <v>11.817192931744014</v>
      </c>
      <c r="M29" s="12">
        <f t="shared" si="7"/>
        <v>28.727376201555028</v>
      </c>
      <c r="N29" s="12">
        <f t="shared" si="8"/>
        <v>9.4054045655452416</v>
      </c>
      <c r="O29" s="12">
        <f t="shared" si="0"/>
        <v>10.851538615090874</v>
      </c>
      <c r="P29" s="12">
        <f t="shared" si="1"/>
        <v>28.727376201555028</v>
      </c>
      <c r="Q29" s="12">
        <f t="shared" si="2"/>
        <v>9.4054045655452416</v>
      </c>
      <c r="R29" s="12">
        <f t="shared" si="3"/>
        <v>16.328106460730382</v>
      </c>
    </row>
    <row r="30" spans="1:18" x14ac:dyDescent="0.2">
      <c r="A30" s="3">
        <v>1500909</v>
      </c>
      <c r="B30" s="3">
        <v>150090</v>
      </c>
      <c r="C30" s="1" t="s">
        <v>44</v>
      </c>
      <c r="D30" s="13" t="s">
        <v>45</v>
      </c>
      <c r="E30" s="15">
        <v>3.4546459173491013</v>
      </c>
      <c r="F30" s="10">
        <v>267.74186675756863</v>
      </c>
      <c r="G30" s="11">
        <v>0.81821415866239777</v>
      </c>
      <c r="H30" s="11">
        <v>16.554874384502657</v>
      </c>
      <c r="I30" s="11">
        <v>18.620704348381874</v>
      </c>
      <c r="J30" s="12">
        <f t="shared" si="4"/>
        <v>10.685224539265514</v>
      </c>
      <c r="K30" s="12">
        <f t="shared" si="5"/>
        <v>1.7190910628791314</v>
      </c>
      <c r="L30" s="12">
        <f t="shared" si="6"/>
        <v>2.4217112559791096</v>
      </c>
      <c r="M30" s="12">
        <f t="shared" si="7"/>
        <v>16.554874384502657</v>
      </c>
      <c r="N30" s="12">
        <f t="shared" si="8"/>
        <v>81.009426076987381</v>
      </c>
      <c r="O30" s="12">
        <f t="shared" si="0"/>
        <v>4.9420089527079183</v>
      </c>
      <c r="P30" s="12">
        <f t="shared" si="1"/>
        <v>16.554874384502657</v>
      </c>
      <c r="Q30" s="12">
        <f t="shared" si="2"/>
        <v>81.009426076987381</v>
      </c>
      <c r="R30" s="12">
        <f t="shared" si="3"/>
        <v>34.168769804732655</v>
      </c>
    </row>
    <row r="31" spans="1:18" x14ac:dyDescent="0.2">
      <c r="A31" s="3">
        <v>1500958</v>
      </c>
      <c r="B31" s="3">
        <v>150095</v>
      </c>
      <c r="C31" s="1" t="s">
        <v>28</v>
      </c>
      <c r="D31" s="13" t="s">
        <v>46</v>
      </c>
      <c r="E31" s="15">
        <v>3.116970641506255</v>
      </c>
      <c r="F31" s="10">
        <v>298.75776397515529</v>
      </c>
      <c r="G31" s="11">
        <v>0.89820359281437123</v>
      </c>
      <c r="H31" s="11">
        <v>100</v>
      </c>
      <c r="I31" s="11">
        <v>11.521739130434783</v>
      </c>
      <c r="J31" s="12">
        <f t="shared" si="4"/>
        <v>9.1528200931240278</v>
      </c>
      <c r="K31" s="12">
        <f t="shared" si="5"/>
        <v>2.1133187926725339</v>
      </c>
      <c r="L31" s="12">
        <f t="shared" si="6"/>
        <v>2.658460169444393</v>
      </c>
      <c r="M31" s="12">
        <f t="shared" si="7"/>
        <v>100</v>
      </c>
      <c r="N31" s="12">
        <f t="shared" si="8"/>
        <v>49.496322097981569</v>
      </c>
      <c r="O31" s="12">
        <f t="shared" si="0"/>
        <v>4.641533018413651</v>
      </c>
      <c r="P31" s="12">
        <f t="shared" si="1"/>
        <v>100</v>
      </c>
      <c r="Q31" s="12">
        <f t="shared" si="2"/>
        <v>49.496322097981569</v>
      </c>
      <c r="R31" s="12">
        <f t="shared" si="3"/>
        <v>51.379285038798407</v>
      </c>
    </row>
    <row r="32" spans="1:18" x14ac:dyDescent="0.2">
      <c r="A32" s="3">
        <v>1501006</v>
      </c>
      <c r="B32" s="3">
        <v>150100</v>
      </c>
      <c r="C32" s="1" t="s">
        <v>47</v>
      </c>
      <c r="D32" s="13" t="s">
        <v>48</v>
      </c>
      <c r="E32" s="15">
        <v>5.305029315189282</v>
      </c>
      <c r="F32" s="10">
        <v>490.95670178430061</v>
      </c>
      <c r="G32" s="11">
        <v>11.305518169582772</v>
      </c>
      <c r="H32" s="11">
        <v>0</v>
      </c>
      <c r="I32" s="11">
        <v>11.205164119115766</v>
      </c>
      <c r="J32" s="12">
        <f t="shared" si="4"/>
        <v>19.082450954018899</v>
      </c>
      <c r="K32" s="12">
        <f t="shared" si="5"/>
        <v>4.5562644340528342</v>
      </c>
      <c r="L32" s="12">
        <f t="shared" si="6"/>
        <v>33.461533653625793</v>
      </c>
      <c r="M32" s="12">
        <f t="shared" si="7"/>
        <v>0</v>
      </c>
      <c r="N32" s="12">
        <f t="shared" si="8"/>
        <v>48.091010064105156</v>
      </c>
      <c r="O32" s="12">
        <f t="shared" si="0"/>
        <v>19.033416347232507</v>
      </c>
      <c r="P32" s="12">
        <f t="shared" si="1"/>
        <v>0</v>
      </c>
      <c r="Q32" s="12">
        <f t="shared" si="2"/>
        <v>48.091010064105156</v>
      </c>
      <c r="R32" s="12">
        <f t="shared" si="3"/>
        <v>22.374808803779221</v>
      </c>
    </row>
    <row r="33" spans="1:18" x14ac:dyDescent="0.2">
      <c r="A33" s="3">
        <v>1501105</v>
      </c>
      <c r="B33" s="3">
        <v>150110</v>
      </c>
      <c r="C33" s="1" t="s">
        <v>31</v>
      </c>
      <c r="D33" s="13" t="s">
        <v>49</v>
      </c>
      <c r="E33" s="15">
        <v>2.5579928796078995</v>
      </c>
      <c r="F33" s="10">
        <v>200.48800325335503</v>
      </c>
      <c r="G33" s="11">
        <v>0</v>
      </c>
      <c r="H33" s="11">
        <v>0</v>
      </c>
      <c r="I33" s="11">
        <v>3.284637282197266</v>
      </c>
      <c r="J33" s="12">
        <f t="shared" si="4"/>
        <v>6.6161226535818169</v>
      </c>
      <c r="K33" s="12">
        <f t="shared" si="5"/>
        <v>0.8642604660693165</v>
      </c>
      <c r="L33" s="12">
        <f t="shared" si="6"/>
        <v>0</v>
      </c>
      <c r="M33" s="12">
        <f t="shared" si="7"/>
        <v>0</v>
      </c>
      <c r="N33" s="12">
        <f t="shared" si="8"/>
        <v>12.930901778281026</v>
      </c>
      <c r="O33" s="12">
        <f t="shared" si="0"/>
        <v>2.4934610398837109</v>
      </c>
      <c r="P33" s="12">
        <f t="shared" si="1"/>
        <v>0</v>
      </c>
      <c r="Q33" s="12">
        <f t="shared" si="2"/>
        <v>12.930901778281026</v>
      </c>
      <c r="R33" s="12">
        <f t="shared" si="3"/>
        <v>5.1414542727215791</v>
      </c>
    </row>
    <row r="34" spans="1:18" x14ac:dyDescent="0.2">
      <c r="A34" s="3">
        <v>1501204</v>
      </c>
      <c r="B34" s="3">
        <v>150120</v>
      </c>
      <c r="C34" s="1" t="s">
        <v>26</v>
      </c>
      <c r="D34" s="13" t="s">
        <v>50</v>
      </c>
      <c r="E34" s="15">
        <v>2.7802336399553851</v>
      </c>
      <c r="F34" s="10">
        <v>316.03105916609377</v>
      </c>
      <c r="G34" s="11">
        <v>0.19035532994923859</v>
      </c>
      <c r="H34" s="11">
        <v>0</v>
      </c>
      <c r="I34" s="11">
        <v>4.7518906458527113</v>
      </c>
      <c r="J34" s="12">
        <f t="shared" si="4"/>
        <v>7.6246736303161908</v>
      </c>
      <c r="K34" s="12">
        <f t="shared" si="5"/>
        <v>2.3328711048756379</v>
      </c>
      <c r="L34" s="12">
        <f t="shared" si="6"/>
        <v>0.56340462981879913</v>
      </c>
      <c r="M34" s="12">
        <f t="shared" si="7"/>
        <v>0</v>
      </c>
      <c r="N34" s="12">
        <f t="shared" si="8"/>
        <v>19.444204265737262</v>
      </c>
      <c r="O34" s="12">
        <f t="shared" si="0"/>
        <v>3.5069831216702085</v>
      </c>
      <c r="P34" s="12">
        <f t="shared" si="1"/>
        <v>0</v>
      </c>
      <c r="Q34" s="12">
        <f t="shared" si="2"/>
        <v>19.444204265737262</v>
      </c>
      <c r="R34" s="12">
        <f t="shared" si="3"/>
        <v>7.6503957958024911</v>
      </c>
    </row>
    <row r="35" spans="1:18" x14ac:dyDescent="0.2">
      <c r="A35" s="3">
        <v>1501253</v>
      </c>
      <c r="B35" s="3">
        <v>150125</v>
      </c>
      <c r="C35" s="1" t="s">
        <v>33</v>
      </c>
      <c r="D35" s="13" t="s">
        <v>51</v>
      </c>
      <c r="E35" s="15">
        <v>1.2410179292596526</v>
      </c>
      <c r="F35" s="10">
        <v>494.28836060512504</v>
      </c>
      <c r="G35" s="11">
        <v>0.56285178236397748</v>
      </c>
      <c r="H35" s="11">
        <v>100</v>
      </c>
      <c r="I35" s="11">
        <v>11.114541525162087</v>
      </c>
      <c r="J35" s="12">
        <f t="shared" si="4"/>
        <v>0.63955755170015816</v>
      </c>
      <c r="K35" s="12">
        <f t="shared" si="5"/>
        <v>4.598611501563588</v>
      </c>
      <c r="L35" s="12">
        <f t="shared" si="6"/>
        <v>1.6659018697831656</v>
      </c>
      <c r="M35" s="12">
        <f t="shared" si="7"/>
        <v>100</v>
      </c>
      <c r="N35" s="12">
        <f t="shared" si="8"/>
        <v>47.688726190549943</v>
      </c>
      <c r="O35" s="12">
        <f t="shared" si="0"/>
        <v>2.3013569743489706</v>
      </c>
      <c r="P35" s="12">
        <f t="shared" si="1"/>
        <v>100</v>
      </c>
      <c r="Q35" s="12">
        <f t="shared" si="2"/>
        <v>47.688726190549943</v>
      </c>
      <c r="R35" s="12">
        <f t="shared" si="3"/>
        <v>49.996694388299638</v>
      </c>
    </row>
    <row r="36" spans="1:18" x14ac:dyDescent="0.2">
      <c r="A36" s="3">
        <v>1501303</v>
      </c>
      <c r="B36" s="3">
        <v>150130</v>
      </c>
      <c r="C36" s="1" t="s">
        <v>26</v>
      </c>
      <c r="D36" s="13" t="s">
        <v>52</v>
      </c>
      <c r="E36" s="15">
        <v>50.784681894738135</v>
      </c>
      <c r="F36" s="10">
        <v>36297.804891249718</v>
      </c>
      <c r="G36" s="11">
        <v>44.821841425268602</v>
      </c>
      <c r="H36" s="11">
        <v>6.3599748035264927</v>
      </c>
      <c r="I36" s="11">
        <v>15.896948188010796</v>
      </c>
      <c r="J36" s="12">
        <v>100</v>
      </c>
      <c r="K36" s="12">
        <v>100</v>
      </c>
      <c r="L36" s="12">
        <v>100</v>
      </c>
      <c r="M36" s="12">
        <f t="shared" si="7"/>
        <v>6.3599748035264927</v>
      </c>
      <c r="N36" s="12">
        <f t="shared" si="8"/>
        <v>68.918366540840893</v>
      </c>
      <c r="O36" s="12">
        <f t="shared" si="0"/>
        <v>100</v>
      </c>
      <c r="P36" s="12">
        <f t="shared" si="1"/>
        <v>6.3599748035264927</v>
      </c>
      <c r="Q36" s="12">
        <f t="shared" si="2"/>
        <v>68.918366540840893</v>
      </c>
      <c r="R36" s="12">
        <f t="shared" si="3"/>
        <v>58.426113781455797</v>
      </c>
    </row>
    <row r="37" spans="1:18" x14ac:dyDescent="0.2">
      <c r="A37" s="3">
        <v>1501402</v>
      </c>
      <c r="B37" s="3">
        <v>150140</v>
      </c>
      <c r="C37" s="1" t="s">
        <v>41</v>
      </c>
      <c r="D37" s="13" t="s">
        <v>53</v>
      </c>
      <c r="E37" s="15">
        <v>10.593329705096279</v>
      </c>
      <c r="F37" s="10">
        <v>2353.4492372645077</v>
      </c>
      <c r="G37" s="11">
        <v>8.9365928868990263</v>
      </c>
      <c r="H37" s="11">
        <v>12.120451400705544</v>
      </c>
      <c r="I37" s="11">
        <v>47.898328487407227</v>
      </c>
      <c r="J37" s="12">
        <f t="shared" si="4"/>
        <v>43.081291289006138</v>
      </c>
      <c r="K37" s="12">
        <f t="shared" si="5"/>
        <v>28.229485907174919</v>
      </c>
      <c r="L37" s="12">
        <f t="shared" si="6"/>
        <v>26.450101547602074</v>
      </c>
      <c r="M37" s="12">
        <f t="shared" si="7"/>
        <v>12.120451400705544</v>
      </c>
      <c r="N37" s="12">
        <v>100</v>
      </c>
      <c r="O37" s="12">
        <f t="shared" si="0"/>
        <v>32.586959581261041</v>
      </c>
      <c r="P37" s="12">
        <f t="shared" si="1"/>
        <v>12.120451400705544</v>
      </c>
      <c r="Q37" s="12">
        <f t="shared" si="2"/>
        <v>100</v>
      </c>
      <c r="R37" s="12">
        <f t="shared" si="3"/>
        <v>48.235803660655527</v>
      </c>
    </row>
    <row r="38" spans="1:18" x14ac:dyDescent="0.2">
      <c r="A38" s="3">
        <v>1501451</v>
      </c>
      <c r="B38" s="3">
        <v>150145</v>
      </c>
      <c r="C38" s="1" t="s">
        <v>35</v>
      </c>
      <c r="D38" s="13" t="s">
        <v>54</v>
      </c>
      <c r="E38" s="15">
        <v>4.2854854213393141</v>
      </c>
      <c r="F38" s="10">
        <v>566.48461881408832</v>
      </c>
      <c r="G38" s="11">
        <v>0.9019843656043296</v>
      </c>
      <c r="H38" s="11">
        <v>79.176308762842723</v>
      </c>
      <c r="I38" s="11">
        <v>11.814534106107891</v>
      </c>
      <c r="J38" s="12">
        <f t="shared" si="4"/>
        <v>14.455657973477404</v>
      </c>
      <c r="K38" s="12">
        <f t="shared" si="5"/>
        <v>5.5162624330723329</v>
      </c>
      <c r="L38" s="12">
        <f t="shared" si="6"/>
        <v>2.6696503204883566</v>
      </c>
      <c r="M38" s="12">
        <f t="shared" si="7"/>
        <v>79.176308762842723</v>
      </c>
      <c r="N38" s="12">
        <f t="shared" si="8"/>
        <v>50.796071882582616</v>
      </c>
      <c r="O38" s="12">
        <f t="shared" si="0"/>
        <v>7.5471902423460309</v>
      </c>
      <c r="P38" s="12">
        <f t="shared" si="1"/>
        <v>79.176308762842723</v>
      </c>
      <c r="Q38" s="12">
        <f t="shared" si="2"/>
        <v>50.796071882582616</v>
      </c>
      <c r="R38" s="12">
        <f t="shared" si="3"/>
        <v>45.83985696259046</v>
      </c>
    </row>
    <row r="39" spans="1:18" x14ac:dyDescent="0.2">
      <c r="A39" s="3">
        <v>1501501</v>
      </c>
      <c r="B39" s="3">
        <v>150150</v>
      </c>
      <c r="C39" s="1" t="s">
        <v>41</v>
      </c>
      <c r="D39" s="13" t="s">
        <v>55</v>
      </c>
      <c r="E39" s="15">
        <v>22.053133567789065</v>
      </c>
      <c r="F39" s="10">
        <v>6763.4455078728006</v>
      </c>
      <c r="G39" s="11">
        <v>35.667128535332957</v>
      </c>
      <c r="H39" s="11">
        <v>13.822654880027205</v>
      </c>
      <c r="I39" s="11">
        <v>13.954924359370176</v>
      </c>
      <c r="J39" s="12">
        <f t="shared" si="4"/>
        <v>95.087036593476441</v>
      </c>
      <c r="K39" s="12">
        <f t="shared" si="5"/>
        <v>84.282767421581283</v>
      </c>
      <c r="L39" s="12">
        <v>100</v>
      </c>
      <c r="M39" s="12">
        <f t="shared" si="7"/>
        <v>13.822654880027205</v>
      </c>
      <c r="N39" s="12">
        <f t="shared" si="8"/>
        <v>60.29750463170808</v>
      </c>
      <c r="O39" s="12">
        <f t="shared" si="0"/>
        <v>93.123268005019256</v>
      </c>
      <c r="P39" s="12">
        <f t="shared" si="1"/>
        <v>13.822654880027205</v>
      </c>
      <c r="Q39" s="12">
        <f t="shared" si="2"/>
        <v>60.29750463170808</v>
      </c>
      <c r="R39" s="12">
        <f t="shared" si="3"/>
        <v>55.747809172251515</v>
      </c>
    </row>
    <row r="40" spans="1:18" x14ac:dyDescent="0.2">
      <c r="A40" s="3">
        <v>1501576</v>
      </c>
      <c r="B40" s="3">
        <v>150157</v>
      </c>
      <c r="C40" s="1" t="s">
        <v>56</v>
      </c>
      <c r="D40" s="13" t="s">
        <v>57</v>
      </c>
      <c r="E40" s="15">
        <v>2.8755591820668105</v>
      </c>
      <c r="F40" s="10">
        <v>406.45647386113365</v>
      </c>
      <c r="G40" s="11">
        <v>9.4710947109471082</v>
      </c>
      <c r="H40" s="11">
        <v>85.681748976486986</v>
      </c>
      <c r="I40" s="11">
        <v>8.0561029326532978</v>
      </c>
      <c r="J40" s="12">
        <f t="shared" si="4"/>
        <v>8.0572705511235654</v>
      </c>
      <c r="K40" s="12">
        <f t="shared" si="5"/>
        <v>3.4822238287632854</v>
      </c>
      <c r="L40" s="12">
        <f t="shared" si="6"/>
        <v>28.032094562431691</v>
      </c>
      <c r="M40" s="12">
        <f t="shared" si="7"/>
        <v>85.681748976486986</v>
      </c>
      <c r="N40" s="12">
        <f t="shared" si="8"/>
        <v>34.111973745634373</v>
      </c>
      <c r="O40" s="12">
        <f t="shared" si="0"/>
        <v>13.190529647439513</v>
      </c>
      <c r="P40" s="12">
        <f t="shared" si="1"/>
        <v>85.681748976486986</v>
      </c>
      <c r="Q40" s="12">
        <f t="shared" si="2"/>
        <v>34.111973745634373</v>
      </c>
      <c r="R40" s="12">
        <f t="shared" si="3"/>
        <v>44.328084123186954</v>
      </c>
    </row>
    <row r="41" spans="1:18" x14ac:dyDescent="0.2">
      <c r="A41" s="3">
        <v>1501600</v>
      </c>
      <c r="B41" s="3">
        <v>150160</v>
      </c>
      <c r="C41" s="1" t="s">
        <v>44</v>
      </c>
      <c r="D41" s="13" t="s">
        <v>58</v>
      </c>
      <c r="E41" s="15">
        <v>25.811633330430322</v>
      </c>
      <c r="F41" s="10">
        <v>3181.3465322917286</v>
      </c>
      <c r="G41" s="11">
        <v>78.612461334511707</v>
      </c>
      <c r="H41" s="11">
        <v>0.21947210793545821</v>
      </c>
      <c r="I41" s="11">
        <v>2.3853539268889024</v>
      </c>
      <c r="J41" s="12">
        <v>100</v>
      </c>
      <c r="K41" s="12">
        <f t="shared" si="5"/>
        <v>38.752478965573879</v>
      </c>
      <c r="L41" s="12">
        <v>100</v>
      </c>
      <c r="M41" s="12">
        <f t="shared" si="7"/>
        <v>0.21947210793545821</v>
      </c>
      <c r="N41" s="12">
        <f t="shared" si="8"/>
        <v>8.9388819539302098</v>
      </c>
      <c r="O41" s="12">
        <f t="shared" si="0"/>
        <v>79.5841596551913</v>
      </c>
      <c r="P41" s="12">
        <f t="shared" si="1"/>
        <v>0.21947210793545821</v>
      </c>
      <c r="Q41" s="12">
        <f t="shared" si="2"/>
        <v>8.9388819539302098</v>
      </c>
      <c r="R41" s="12">
        <f t="shared" si="3"/>
        <v>29.580837905685655</v>
      </c>
    </row>
    <row r="42" spans="1:18" x14ac:dyDescent="0.2">
      <c r="A42" s="3">
        <v>1501709</v>
      </c>
      <c r="B42" s="3">
        <v>150170</v>
      </c>
      <c r="C42" s="1" t="s">
        <v>44</v>
      </c>
      <c r="D42" s="13" t="s">
        <v>59</v>
      </c>
      <c r="E42" s="15">
        <v>5.2270013881962303</v>
      </c>
      <c r="F42" s="10">
        <v>558.19154332088351</v>
      </c>
      <c r="G42" s="11">
        <v>11.261378413524058</v>
      </c>
      <c r="H42" s="11">
        <v>53.582663390283592</v>
      </c>
      <c r="I42" s="11">
        <v>7.4391724689137888</v>
      </c>
      <c r="J42" s="12">
        <f t="shared" si="4"/>
        <v>18.728352354561462</v>
      </c>
      <c r="K42" s="12">
        <f t="shared" si="5"/>
        <v>5.4108532520399155</v>
      </c>
      <c r="L42" s="12">
        <f t="shared" si="6"/>
        <v>33.330890908139324</v>
      </c>
      <c r="M42" s="12">
        <f t="shared" si="7"/>
        <v>53.582663390283592</v>
      </c>
      <c r="N42" s="12">
        <f t="shared" si="8"/>
        <v>31.373350121660405</v>
      </c>
      <c r="O42" s="12">
        <f t="shared" si="0"/>
        <v>19.1566988382469</v>
      </c>
      <c r="P42" s="12">
        <f t="shared" si="1"/>
        <v>53.582663390283592</v>
      </c>
      <c r="Q42" s="12">
        <f t="shared" si="2"/>
        <v>31.373350121660405</v>
      </c>
      <c r="R42" s="12">
        <f t="shared" si="3"/>
        <v>34.704237450063637</v>
      </c>
    </row>
    <row r="43" spans="1:18" x14ac:dyDescent="0.2">
      <c r="A43" s="3">
        <v>1501725</v>
      </c>
      <c r="B43" s="3">
        <v>150172</v>
      </c>
      <c r="C43" s="1" t="s">
        <v>38</v>
      </c>
      <c r="D43" s="13" t="s">
        <v>60</v>
      </c>
      <c r="E43" s="15">
        <v>4.3371343266291573</v>
      </c>
      <c r="F43" s="10">
        <v>1106.8332997379562</v>
      </c>
      <c r="G43" s="11">
        <v>9.7142857142857135</v>
      </c>
      <c r="H43" s="11">
        <v>22.587651928850264</v>
      </c>
      <c r="I43" s="11">
        <v>17.939931465430355</v>
      </c>
      <c r="J43" s="12">
        <f t="shared" si="4"/>
        <v>14.690045912916982</v>
      </c>
      <c r="K43" s="12">
        <f t="shared" si="5"/>
        <v>12.384367272441253</v>
      </c>
      <c r="L43" s="12">
        <f t="shared" si="6"/>
        <v>28.751879699248118</v>
      </c>
      <c r="M43" s="12">
        <f t="shared" si="7"/>
        <v>22.587651928850264</v>
      </c>
      <c r="N43" s="12">
        <f t="shared" si="8"/>
        <v>77.987398783164025</v>
      </c>
      <c r="O43" s="12">
        <f t="shared" si="0"/>
        <v>18.608764294868784</v>
      </c>
      <c r="P43" s="12">
        <f t="shared" si="1"/>
        <v>22.587651928850264</v>
      </c>
      <c r="Q43" s="12">
        <f t="shared" si="2"/>
        <v>77.987398783164025</v>
      </c>
      <c r="R43" s="12">
        <f t="shared" si="3"/>
        <v>39.727938335627691</v>
      </c>
    </row>
    <row r="44" spans="1:18" x14ac:dyDescent="0.2">
      <c r="A44" s="3">
        <v>1501758</v>
      </c>
      <c r="B44" s="3">
        <v>150175</v>
      </c>
      <c r="C44" s="1" t="s">
        <v>56</v>
      </c>
      <c r="D44" s="13" t="s">
        <v>61</v>
      </c>
      <c r="E44" s="15">
        <v>2.6597038787710274</v>
      </c>
      <c r="F44" s="10">
        <v>416.06633138507544</v>
      </c>
      <c r="G44" s="11">
        <v>0.24183796856106407</v>
      </c>
      <c r="H44" s="11">
        <v>100</v>
      </c>
      <c r="I44" s="11">
        <v>21.204295229033576</v>
      </c>
      <c r="J44" s="12">
        <f t="shared" si="4"/>
        <v>7.0776974222705622</v>
      </c>
      <c r="K44" s="12">
        <f t="shared" si="5"/>
        <v>3.604369974938721</v>
      </c>
      <c r="L44" s="12">
        <f t="shared" si="6"/>
        <v>0.71578048899188007</v>
      </c>
      <c r="M44" s="12">
        <f t="shared" si="7"/>
        <v>100</v>
      </c>
      <c r="N44" s="12">
        <f t="shared" si="8"/>
        <v>92.478276192685342</v>
      </c>
      <c r="O44" s="12">
        <f t="shared" si="0"/>
        <v>3.7992826287337214</v>
      </c>
      <c r="P44" s="12">
        <f t="shared" si="1"/>
        <v>100</v>
      </c>
      <c r="Q44" s="12">
        <f t="shared" si="2"/>
        <v>92.478276192685342</v>
      </c>
      <c r="R44" s="12">
        <f t="shared" si="3"/>
        <v>65.425852940473021</v>
      </c>
    </row>
    <row r="45" spans="1:18" x14ac:dyDescent="0.2">
      <c r="A45" s="3">
        <v>1501782</v>
      </c>
      <c r="B45" s="3">
        <v>150178</v>
      </c>
      <c r="C45" s="1" t="s">
        <v>62</v>
      </c>
      <c r="D45" s="13" t="s">
        <v>63</v>
      </c>
      <c r="E45" s="15">
        <v>20.075814324148411</v>
      </c>
      <c r="F45" s="10">
        <v>2324.6497660247533</v>
      </c>
      <c r="G45" s="11">
        <v>18.720901739769662</v>
      </c>
      <c r="H45" s="11">
        <v>21.560832908558663</v>
      </c>
      <c r="I45" s="11">
        <v>9.5922562211175411</v>
      </c>
      <c r="J45" s="12">
        <f t="shared" si="4"/>
        <v>86.113762512829069</v>
      </c>
      <c r="K45" s="12">
        <f t="shared" si="5"/>
        <v>27.86343007179315</v>
      </c>
      <c r="L45" s="12">
        <f t="shared" si="6"/>
        <v>55.409232393869345</v>
      </c>
      <c r="M45" s="12">
        <f t="shared" si="7"/>
        <v>21.560832908558663</v>
      </c>
      <c r="N45" s="12">
        <f t="shared" si="8"/>
        <v>40.931130738357965</v>
      </c>
      <c r="O45" s="12">
        <f t="shared" si="0"/>
        <v>56.462141659497185</v>
      </c>
      <c r="P45" s="12">
        <f t="shared" si="1"/>
        <v>21.560832908558663</v>
      </c>
      <c r="Q45" s="12">
        <f t="shared" si="2"/>
        <v>40.931130738357965</v>
      </c>
      <c r="R45" s="12">
        <f t="shared" si="3"/>
        <v>39.651368435471269</v>
      </c>
    </row>
    <row r="46" spans="1:18" x14ac:dyDescent="0.2">
      <c r="A46" s="3">
        <v>1501808</v>
      </c>
      <c r="B46" s="3">
        <v>150180</v>
      </c>
      <c r="C46" s="1" t="s">
        <v>31</v>
      </c>
      <c r="D46" s="13" t="s">
        <v>64</v>
      </c>
      <c r="E46" s="15">
        <v>3.6447921712253604</v>
      </c>
      <c r="F46" s="10">
        <v>312.44725738396625</v>
      </c>
      <c r="G46" s="11">
        <v>2.2690698422915996</v>
      </c>
      <c r="H46" s="11">
        <v>48.650389285966554</v>
      </c>
      <c r="I46" s="11">
        <v>16.014576141158422</v>
      </c>
      <c r="J46" s="12">
        <f t="shared" si="4"/>
        <v>11.548127409870514</v>
      </c>
      <c r="K46" s="12">
        <f t="shared" si="5"/>
        <v>2.2873191728877869</v>
      </c>
      <c r="L46" s="12">
        <f t="shared" si="6"/>
        <v>6.7158847344605865</v>
      </c>
      <c r="M46" s="12">
        <f t="shared" si="7"/>
        <v>48.650389285966554</v>
      </c>
      <c r="N46" s="12">
        <f t="shared" si="8"/>
        <v>69.440530237178976</v>
      </c>
      <c r="O46" s="12">
        <f t="shared" si="0"/>
        <v>6.8504437724062965</v>
      </c>
      <c r="P46" s="12">
        <f t="shared" si="1"/>
        <v>48.650389285966554</v>
      </c>
      <c r="Q46" s="12">
        <f t="shared" si="2"/>
        <v>69.440530237178976</v>
      </c>
      <c r="R46" s="12">
        <f t="shared" si="3"/>
        <v>41.647121098517275</v>
      </c>
    </row>
    <row r="47" spans="1:18" x14ac:dyDescent="0.2">
      <c r="A47" s="3">
        <v>1501907</v>
      </c>
      <c r="B47" s="3">
        <v>150190</v>
      </c>
      <c r="C47" s="1" t="s">
        <v>28</v>
      </c>
      <c r="D47" s="13" t="s">
        <v>65</v>
      </c>
      <c r="E47" s="15">
        <v>3.9168669535893277</v>
      </c>
      <c r="F47" s="10">
        <v>707.44018575226301</v>
      </c>
      <c r="G47" s="11">
        <v>3.8936959208899875</v>
      </c>
      <c r="H47" s="11">
        <v>77.672273720007851</v>
      </c>
      <c r="I47" s="11">
        <v>1.0095231685567183</v>
      </c>
      <c r="J47" s="12">
        <f t="shared" si="4"/>
        <v>12.782830202773715</v>
      </c>
      <c r="K47" s="12">
        <f t="shared" si="5"/>
        <v>7.3078789310877452</v>
      </c>
      <c r="L47" s="12">
        <f t="shared" si="6"/>
        <v>11.524375542943741</v>
      </c>
      <c r="M47" s="12">
        <f t="shared" si="7"/>
        <v>77.672273720007851</v>
      </c>
      <c r="N47" s="12">
        <f t="shared" si="8"/>
        <v>2.8314146803583831</v>
      </c>
      <c r="O47" s="12">
        <f t="shared" si="0"/>
        <v>10.538361558935067</v>
      </c>
      <c r="P47" s="12">
        <f t="shared" si="1"/>
        <v>77.672273720007851</v>
      </c>
      <c r="Q47" s="12">
        <f t="shared" si="2"/>
        <v>2.8314146803583831</v>
      </c>
      <c r="R47" s="12">
        <f t="shared" si="3"/>
        <v>30.347349986433766</v>
      </c>
    </row>
    <row r="48" spans="1:18" x14ac:dyDescent="0.2">
      <c r="A48" s="3">
        <v>1502004</v>
      </c>
      <c r="B48" s="3">
        <v>150200</v>
      </c>
      <c r="C48" s="1" t="s">
        <v>31</v>
      </c>
      <c r="D48" s="13" t="s">
        <v>66</v>
      </c>
      <c r="E48" s="15">
        <v>3.0317007387718404</v>
      </c>
      <c r="F48" s="10">
        <v>318.4561691644426</v>
      </c>
      <c r="G48" s="11">
        <v>5.4158607350096712</v>
      </c>
      <c r="H48" s="11">
        <v>0</v>
      </c>
      <c r="I48" s="11">
        <v>2.2993225210429071</v>
      </c>
      <c r="J48" s="12">
        <f t="shared" si="4"/>
        <v>8.765856677617462</v>
      </c>
      <c r="K48" s="12">
        <f t="shared" si="5"/>
        <v>2.3636954786618083</v>
      </c>
      <c r="L48" s="12">
        <f t="shared" si="6"/>
        <v>16.029606385972897</v>
      </c>
      <c r="M48" s="12">
        <f t="shared" si="7"/>
        <v>0</v>
      </c>
      <c r="N48" s="12">
        <f t="shared" si="8"/>
        <v>8.5569788800806794</v>
      </c>
      <c r="O48" s="12">
        <f t="shared" si="0"/>
        <v>9.0530528474173888</v>
      </c>
      <c r="P48" s="12">
        <f t="shared" si="1"/>
        <v>0</v>
      </c>
      <c r="Q48" s="12">
        <f t="shared" si="2"/>
        <v>8.5569788800806794</v>
      </c>
      <c r="R48" s="12">
        <f t="shared" si="3"/>
        <v>5.8700105758326897</v>
      </c>
    </row>
    <row r="49" spans="1:18" x14ac:dyDescent="0.2">
      <c r="A49" s="3">
        <v>1501956</v>
      </c>
      <c r="B49" s="3">
        <v>150195</v>
      </c>
      <c r="C49" s="1" t="s">
        <v>44</v>
      </c>
      <c r="D49" s="13" t="s">
        <v>67</v>
      </c>
      <c r="E49" s="15">
        <v>2.7838547844346624</v>
      </c>
      <c r="F49" s="10">
        <v>179.48282210326565</v>
      </c>
      <c r="G49" s="11">
        <v>0</v>
      </c>
      <c r="H49" s="11">
        <v>0</v>
      </c>
      <c r="I49" s="11">
        <v>8.2419916730393403</v>
      </c>
      <c r="J49" s="12">
        <f t="shared" si="4"/>
        <v>7.6411067490463518</v>
      </c>
      <c r="K49" s="12">
        <f t="shared" si="5"/>
        <v>0.5972739971431974</v>
      </c>
      <c r="L49" s="12">
        <f t="shared" si="6"/>
        <v>0</v>
      </c>
      <c r="M49" s="12">
        <f t="shared" si="7"/>
        <v>0</v>
      </c>
      <c r="N49" s="12">
        <f t="shared" si="8"/>
        <v>34.937154743775082</v>
      </c>
      <c r="O49" s="12">
        <f t="shared" si="0"/>
        <v>2.7461269153965162</v>
      </c>
      <c r="P49" s="12">
        <f t="shared" si="1"/>
        <v>0</v>
      </c>
      <c r="Q49" s="12">
        <f t="shared" si="2"/>
        <v>34.937154743775082</v>
      </c>
      <c r="R49" s="12">
        <f t="shared" si="3"/>
        <v>12.561093886390532</v>
      </c>
    </row>
    <row r="50" spans="1:18" x14ac:dyDescent="0.2">
      <c r="A50" s="3">
        <v>1502103</v>
      </c>
      <c r="B50" s="3">
        <v>150210</v>
      </c>
      <c r="C50" s="1" t="s">
        <v>26</v>
      </c>
      <c r="D50" s="13" t="s">
        <v>68</v>
      </c>
      <c r="E50" s="15">
        <v>2.8796934755935681</v>
      </c>
      <c r="F50" s="10">
        <v>285.01427414887723</v>
      </c>
      <c r="G50" s="11">
        <v>1.4457831325301205</v>
      </c>
      <c r="H50" s="11">
        <v>46.813224899620792</v>
      </c>
      <c r="I50" s="11">
        <v>14.664735040549946</v>
      </c>
      <c r="J50" s="12">
        <f t="shared" si="4"/>
        <v>8.0760323919667947</v>
      </c>
      <c r="K50" s="12">
        <f t="shared" si="5"/>
        <v>1.9386320907002252</v>
      </c>
      <c r="L50" s="12">
        <f t="shared" si="6"/>
        <v>4.2791599835876015</v>
      </c>
      <c r="M50" s="12">
        <f t="shared" si="7"/>
        <v>46.813224899620792</v>
      </c>
      <c r="N50" s="12">
        <f t="shared" si="8"/>
        <v>63.448433973477073</v>
      </c>
      <c r="O50" s="12">
        <f t="shared" si="0"/>
        <v>4.7646081554182063</v>
      </c>
      <c r="P50" s="12">
        <f t="shared" si="1"/>
        <v>46.813224899620792</v>
      </c>
      <c r="Q50" s="12">
        <f t="shared" si="2"/>
        <v>63.448433973477073</v>
      </c>
      <c r="R50" s="12">
        <f t="shared" si="3"/>
        <v>38.342089009505358</v>
      </c>
    </row>
    <row r="51" spans="1:18" x14ac:dyDescent="0.2">
      <c r="A51" s="3">
        <v>1502152</v>
      </c>
      <c r="B51" s="3">
        <v>150215</v>
      </c>
      <c r="C51" s="1" t="s">
        <v>56</v>
      </c>
      <c r="D51" s="13" t="s">
        <v>69</v>
      </c>
      <c r="E51" s="15">
        <v>88.248317143289114</v>
      </c>
      <c r="F51" s="10">
        <v>789651.48454082804</v>
      </c>
      <c r="G51" s="11">
        <v>56.308276989703479</v>
      </c>
      <c r="H51" s="11">
        <v>1.3066933033514687</v>
      </c>
      <c r="I51" s="11">
        <v>44.855893409712813</v>
      </c>
      <c r="J51" s="12">
        <v>100</v>
      </c>
      <c r="K51" s="12">
        <v>100</v>
      </c>
      <c r="L51" s="12">
        <v>100</v>
      </c>
      <c r="M51" s="12">
        <f t="shared" si="7"/>
        <v>1.3066933033514687</v>
      </c>
      <c r="N51" s="12">
        <v>100</v>
      </c>
      <c r="O51" s="12">
        <f t="shared" si="0"/>
        <v>100</v>
      </c>
      <c r="P51" s="12">
        <f t="shared" si="1"/>
        <v>1.3066933033514687</v>
      </c>
      <c r="Q51" s="12">
        <f t="shared" si="2"/>
        <v>100</v>
      </c>
      <c r="R51" s="12">
        <f t="shared" si="3"/>
        <v>67.102231101117155</v>
      </c>
    </row>
    <row r="52" spans="1:18" x14ac:dyDescent="0.2">
      <c r="A52" s="3">
        <v>1502202</v>
      </c>
      <c r="B52" s="3">
        <v>150220</v>
      </c>
      <c r="C52" s="1" t="s">
        <v>44</v>
      </c>
      <c r="D52" s="13" t="s">
        <v>70</v>
      </c>
      <c r="E52" s="15">
        <v>9.2092318644789888</v>
      </c>
      <c r="F52" s="10">
        <v>1882.1819327490405</v>
      </c>
      <c r="G52" s="11">
        <v>8.464419475655431</v>
      </c>
      <c r="H52" s="11">
        <v>21.903591189332307</v>
      </c>
      <c r="I52" s="11">
        <v>11.872028412671135</v>
      </c>
      <c r="J52" s="12">
        <f t="shared" si="4"/>
        <v>36.800115743764636</v>
      </c>
      <c r="K52" s="12">
        <f t="shared" si="5"/>
        <v>22.239440277295675</v>
      </c>
      <c r="L52" s="12">
        <f t="shared" si="6"/>
        <v>25.052585197295951</v>
      </c>
      <c r="M52" s="12">
        <f t="shared" si="7"/>
        <v>21.903591189332307</v>
      </c>
      <c r="N52" s="12">
        <f t="shared" si="8"/>
        <v>51.051295567345555</v>
      </c>
      <c r="O52" s="12">
        <f t="shared" si="0"/>
        <v>28.030713739452086</v>
      </c>
      <c r="P52" s="12">
        <f t="shared" si="1"/>
        <v>21.903591189332307</v>
      </c>
      <c r="Q52" s="12">
        <f t="shared" si="2"/>
        <v>51.051295567345555</v>
      </c>
      <c r="R52" s="12">
        <f t="shared" si="3"/>
        <v>33.661866832043316</v>
      </c>
    </row>
    <row r="53" spans="1:18" x14ac:dyDescent="0.2">
      <c r="A53" s="3">
        <v>1502301</v>
      </c>
      <c r="B53" s="3">
        <v>150230</v>
      </c>
      <c r="C53" s="1" t="s">
        <v>28</v>
      </c>
      <c r="D53" s="13" t="s">
        <v>71</v>
      </c>
      <c r="E53" s="15">
        <v>5.7418886505254365</v>
      </c>
      <c r="F53" s="10">
        <v>648.21706847557061</v>
      </c>
      <c r="G53" s="11">
        <v>3.9374325782092776</v>
      </c>
      <c r="H53" s="11">
        <v>32.462185507915173</v>
      </c>
      <c r="I53" s="11">
        <v>10.853423778531489</v>
      </c>
      <c r="J53" s="12">
        <f t="shared" si="4"/>
        <v>21.064962661861848</v>
      </c>
      <c r="K53" s="12">
        <f t="shared" si="5"/>
        <v>6.5551231777561796</v>
      </c>
      <c r="L53" s="12">
        <f t="shared" si="6"/>
        <v>11.653825216000216</v>
      </c>
      <c r="M53" s="12">
        <f t="shared" si="7"/>
        <v>32.462185507915173</v>
      </c>
      <c r="N53" s="12">
        <f t="shared" si="8"/>
        <v>46.52959518374761</v>
      </c>
      <c r="O53" s="12">
        <f t="shared" si="0"/>
        <v>13.09130368520608</v>
      </c>
      <c r="P53" s="12">
        <f t="shared" si="1"/>
        <v>32.462185507915173</v>
      </c>
      <c r="Q53" s="12">
        <f t="shared" si="2"/>
        <v>46.52959518374761</v>
      </c>
      <c r="R53" s="12">
        <f t="shared" si="3"/>
        <v>30.694361458956291</v>
      </c>
    </row>
    <row r="54" spans="1:18" x14ac:dyDescent="0.2">
      <c r="A54" s="3">
        <v>1502400</v>
      </c>
      <c r="B54" s="3">
        <v>150240</v>
      </c>
      <c r="C54" s="1" t="s">
        <v>72</v>
      </c>
      <c r="D54" s="13" t="s">
        <v>73</v>
      </c>
      <c r="E54" s="15">
        <v>13.650061834934698</v>
      </c>
      <c r="F54" s="10">
        <v>3125.557332970287</v>
      </c>
      <c r="G54" s="11">
        <v>25.389345439917243</v>
      </c>
      <c r="H54" s="11">
        <v>15.529091918254039</v>
      </c>
      <c r="I54" s="11">
        <v>10.531587469064069</v>
      </c>
      <c r="J54" s="12">
        <f t="shared" si="4"/>
        <v>56.95304987345142</v>
      </c>
      <c r="K54" s="12">
        <f t="shared" si="5"/>
        <v>38.043370045035772</v>
      </c>
      <c r="L54" s="12">
        <f t="shared" si="6"/>
        <v>75.146174119383545</v>
      </c>
      <c r="M54" s="12">
        <f t="shared" si="7"/>
        <v>15.529091918254039</v>
      </c>
      <c r="N54" s="12">
        <f t="shared" si="8"/>
        <v>45.100927656426038</v>
      </c>
      <c r="O54" s="12">
        <f t="shared" si="0"/>
        <v>56.714198012623577</v>
      </c>
      <c r="P54" s="12">
        <f t="shared" si="1"/>
        <v>15.529091918254039</v>
      </c>
      <c r="Q54" s="12">
        <f t="shared" si="2"/>
        <v>45.100927656426038</v>
      </c>
      <c r="R54" s="12">
        <f t="shared" si="3"/>
        <v>39.114739195767882</v>
      </c>
    </row>
    <row r="55" spans="1:18" x14ac:dyDescent="0.2">
      <c r="A55" s="3">
        <v>1502509</v>
      </c>
      <c r="B55" s="3">
        <v>150250</v>
      </c>
      <c r="C55" s="1" t="s">
        <v>31</v>
      </c>
      <c r="D55" s="13" t="s">
        <v>74</v>
      </c>
      <c r="E55" s="15">
        <v>1.2901276835703066</v>
      </c>
      <c r="F55" s="10">
        <v>132.49224405377456</v>
      </c>
      <c r="G55" s="11">
        <v>0.98911968348170121</v>
      </c>
      <c r="H55" s="11">
        <v>0</v>
      </c>
      <c r="I55" s="11">
        <v>11.58221302998966</v>
      </c>
      <c r="J55" s="12">
        <f t="shared" si="4"/>
        <v>0.86242256799938621</v>
      </c>
      <c r="K55" s="12">
        <f t="shared" si="5"/>
        <v>0</v>
      </c>
      <c r="L55" s="12">
        <f t="shared" si="6"/>
        <v>2.9275492799024962</v>
      </c>
      <c r="M55" s="12">
        <f t="shared" si="7"/>
        <v>0</v>
      </c>
      <c r="N55" s="12">
        <f t="shared" si="8"/>
        <v>49.764772530710957</v>
      </c>
      <c r="O55" s="12">
        <f t="shared" si="0"/>
        <v>1.2633239493006274</v>
      </c>
      <c r="P55" s="12">
        <f t="shared" si="1"/>
        <v>0</v>
      </c>
      <c r="Q55" s="12">
        <f t="shared" si="2"/>
        <v>49.764772530710957</v>
      </c>
      <c r="R55" s="12">
        <f t="shared" si="3"/>
        <v>17.009365493337196</v>
      </c>
    </row>
    <row r="56" spans="1:18" x14ac:dyDescent="0.2">
      <c r="A56" s="3">
        <v>1502608</v>
      </c>
      <c r="B56" s="3">
        <v>150260</v>
      </c>
      <c r="C56" s="1" t="s">
        <v>72</v>
      </c>
      <c r="D56" s="13" t="s">
        <v>75</v>
      </c>
      <c r="E56" s="15">
        <v>2.8077924907644922</v>
      </c>
      <c r="F56" s="10">
        <v>232.85420944558521</v>
      </c>
      <c r="G56" s="11">
        <v>0.22172949002217296</v>
      </c>
      <c r="H56" s="11">
        <v>100</v>
      </c>
      <c r="I56" s="11">
        <v>5.6673511293634498</v>
      </c>
      <c r="J56" s="12">
        <f t="shared" si="4"/>
        <v>7.7497384737667954</v>
      </c>
      <c r="K56" s="12">
        <f t="shared" si="5"/>
        <v>1.2756513054080887</v>
      </c>
      <c r="L56" s="12">
        <f t="shared" si="6"/>
        <v>0.65626437294488349</v>
      </c>
      <c r="M56" s="12">
        <f t="shared" si="7"/>
        <v>100</v>
      </c>
      <c r="N56" s="12">
        <f t="shared" si="8"/>
        <v>23.508036179240779</v>
      </c>
      <c r="O56" s="12">
        <f t="shared" si="0"/>
        <v>3.2272180507065893</v>
      </c>
      <c r="P56" s="12">
        <f t="shared" si="1"/>
        <v>100</v>
      </c>
      <c r="Q56" s="12">
        <f t="shared" si="2"/>
        <v>23.508036179240779</v>
      </c>
      <c r="R56" s="12">
        <f t="shared" si="3"/>
        <v>42.245084743315786</v>
      </c>
    </row>
    <row r="57" spans="1:18" x14ac:dyDescent="0.2">
      <c r="A57" s="3">
        <v>1502707</v>
      </c>
      <c r="B57" s="3">
        <v>150270</v>
      </c>
      <c r="C57" s="1" t="s">
        <v>33</v>
      </c>
      <c r="D57" s="13" t="s">
        <v>76</v>
      </c>
      <c r="E57" s="15">
        <v>4.5644023686493416</v>
      </c>
      <c r="F57" s="10">
        <v>628.785202119921</v>
      </c>
      <c r="G57" s="11">
        <v>8.8333762554725741</v>
      </c>
      <c r="H57" s="11">
        <v>60.984212305986787</v>
      </c>
      <c r="I57" s="11">
        <v>10.661955731060999</v>
      </c>
      <c r="J57" s="12">
        <f t="shared" si="4"/>
        <v>15.721411200731787</v>
      </c>
      <c r="K57" s="12">
        <f t="shared" si="5"/>
        <v>6.3081343350573835</v>
      </c>
      <c r="L57" s="12">
        <f t="shared" si="6"/>
        <v>26.144605883070533</v>
      </c>
      <c r="M57" s="12">
        <f t="shared" si="7"/>
        <v>60.984212305986787</v>
      </c>
      <c r="N57" s="12">
        <f t="shared" si="8"/>
        <v>45.679647014774943</v>
      </c>
      <c r="O57" s="12">
        <f t="shared" si="0"/>
        <v>16.058050472953234</v>
      </c>
      <c r="P57" s="12">
        <f t="shared" si="1"/>
        <v>60.984212305986787</v>
      </c>
      <c r="Q57" s="12">
        <f t="shared" si="2"/>
        <v>45.679647014774943</v>
      </c>
      <c r="R57" s="12">
        <f t="shared" si="3"/>
        <v>40.907303264571659</v>
      </c>
    </row>
    <row r="58" spans="1:18" x14ac:dyDescent="0.2">
      <c r="A58" s="3">
        <v>1502756</v>
      </c>
      <c r="B58" s="3">
        <v>150275</v>
      </c>
      <c r="C58" s="1" t="s">
        <v>28</v>
      </c>
      <c r="D58" s="13" t="s">
        <v>77</v>
      </c>
      <c r="E58" s="15">
        <v>4.1807460569775081</v>
      </c>
      <c r="F58" s="10">
        <v>513.17326790512914</v>
      </c>
      <c r="G58" s="11">
        <v>7.0945945945945947</v>
      </c>
      <c r="H58" s="11">
        <v>12.185174669099959</v>
      </c>
      <c r="I58" s="11">
        <v>6.6304474821824986</v>
      </c>
      <c r="J58" s="12">
        <f t="shared" si="4"/>
        <v>13.980340178197768</v>
      </c>
      <c r="K58" s="12">
        <f t="shared" si="5"/>
        <v>4.8386482182192658</v>
      </c>
      <c r="L58" s="12">
        <f t="shared" si="6"/>
        <v>20.998242824868214</v>
      </c>
      <c r="M58" s="12">
        <f t="shared" si="7"/>
        <v>12.185174669099959</v>
      </c>
      <c r="N58" s="12">
        <f t="shared" si="8"/>
        <v>27.783329067204072</v>
      </c>
      <c r="O58" s="12">
        <f t="shared" si="0"/>
        <v>13.272410407095082</v>
      </c>
      <c r="P58" s="12">
        <f t="shared" si="1"/>
        <v>12.185174669099959</v>
      </c>
      <c r="Q58" s="12">
        <f t="shared" si="2"/>
        <v>27.783329067204072</v>
      </c>
      <c r="R58" s="12">
        <f t="shared" si="3"/>
        <v>17.746971381133037</v>
      </c>
    </row>
    <row r="59" spans="1:18" x14ac:dyDescent="0.2">
      <c r="A59" s="3">
        <v>1502764</v>
      </c>
      <c r="B59" s="3">
        <v>150276</v>
      </c>
      <c r="C59" s="1" t="s">
        <v>33</v>
      </c>
      <c r="D59" s="13" t="s">
        <v>78</v>
      </c>
      <c r="E59" s="15">
        <v>1.8885451198863676</v>
      </c>
      <c r="F59" s="10">
        <v>547.20877242950723</v>
      </c>
      <c r="G59" s="11">
        <v>1.9002375296912115</v>
      </c>
      <c r="H59" s="11">
        <v>12.134708736719583</v>
      </c>
      <c r="I59" s="11">
        <v>12.033608658501851</v>
      </c>
      <c r="J59" s="12">
        <f t="shared" si="4"/>
        <v>3.5781012263507344</v>
      </c>
      <c r="K59" s="12">
        <f t="shared" si="5"/>
        <v>5.2712566830619503</v>
      </c>
      <c r="L59" s="12">
        <f t="shared" si="6"/>
        <v>5.6242324408198092</v>
      </c>
      <c r="M59" s="12">
        <f t="shared" si="7"/>
        <v>12.134708736719583</v>
      </c>
      <c r="N59" s="12">
        <f t="shared" si="8"/>
        <v>51.768568427753955</v>
      </c>
      <c r="O59" s="12">
        <f t="shared" si="0"/>
        <v>4.8245301167441648</v>
      </c>
      <c r="P59" s="12">
        <f t="shared" si="1"/>
        <v>12.134708736719583</v>
      </c>
      <c r="Q59" s="12">
        <f t="shared" si="2"/>
        <v>51.768568427753955</v>
      </c>
      <c r="R59" s="12">
        <f t="shared" si="3"/>
        <v>22.909269093739237</v>
      </c>
    </row>
    <row r="60" spans="1:18" x14ac:dyDescent="0.2">
      <c r="A60" s="3">
        <v>1502772</v>
      </c>
      <c r="B60" s="3">
        <v>150277</v>
      </c>
      <c r="C60" s="1" t="s">
        <v>56</v>
      </c>
      <c r="D60" s="13" t="s">
        <v>79</v>
      </c>
      <c r="E60" s="15">
        <v>83.488009432447114</v>
      </c>
      <c r="F60" s="10">
        <v>172359.2659310966</v>
      </c>
      <c r="G60" s="11">
        <v>42.5982800982801</v>
      </c>
      <c r="H60" s="11">
        <v>0.36124792192936778</v>
      </c>
      <c r="I60" s="11">
        <v>5.0101328529610454</v>
      </c>
      <c r="J60" s="12">
        <v>100</v>
      </c>
      <c r="K60" s="12">
        <v>100</v>
      </c>
      <c r="L60" s="12">
        <v>100</v>
      </c>
      <c r="M60" s="12">
        <f t="shared" si="7"/>
        <v>0.36124792192936778</v>
      </c>
      <c r="N60" s="12">
        <f t="shared" si="8"/>
        <v>20.590570429611251</v>
      </c>
      <c r="O60" s="12">
        <f t="shared" si="0"/>
        <v>100</v>
      </c>
      <c r="P60" s="12">
        <f t="shared" si="1"/>
        <v>0.36124792192936778</v>
      </c>
      <c r="Q60" s="12">
        <f t="shared" si="2"/>
        <v>20.590570429611251</v>
      </c>
      <c r="R60" s="12">
        <f t="shared" si="3"/>
        <v>40.317272783846867</v>
      </c>
    </row>
    <row r="61" spans="1:18" x14ac:dyDescent="0.2">
      <c r="A61" s="3">
        <v>1502806</v>
      </c>
      <c r="B61" s="3">
        <v>150280</v>
      </c>
      <c r="C61" s="1" t="s">
        <v>31</v>
      </c>
      <c r="D61" s="13" t="s">
        <v>80</v>
      </c>
      <c r="E61" s="15">
        <v>2.3114062411508183</v>
      </c>
      <c r="F61" s="10">
        <v>183.78834787503519</v>
      </c>
      <c r="G61" s="11">
        <v>0</v>
      </c>
      <c r="H61" s="11">
        <v>0</v>
      </c>
      <c r="I61" s="11">
        <v>15.479876160990711</v>
      </c>
      <c r="J61" s="12">
        <f t="shared" si="4"/>
        <v>5.4970876274386082</v>
      </c>
      <c r="K61" s="12">
        <f t="shared" si="5"/>
        <v>0.65199940581553639</v>
      </c>
      <c r="L61" s="12">
        <f t="shared" si="6"/>
        <v>0</v>
      </c>
      <c r="M61" s="12">
        <f t="shared" si="7"/>
        <v>0</v>
      </c>
      <c r="N61" s="12">
        <f t="shared" si="8"/>
        <v>67.066936966148674</v>
      </c>
      <c r="O61" s="12">
        <f t="shared" si="0"/>
        <v>2.0496956777513815</v>
      </c>
      <c r="P61" s="12">
        <f t="shared" si="1"/>
        <v>0</v>
      </c>
      <c r="Q61" s="12">
        <f t="shared" si="2"/>
        <v>67.066936966148674</v>
      </c>
      <c r="R61" s="12">
        <f t="shared" si="3"/>
        <v>23.038877547966688</v>
      </c>
    </row>
    <row r="62" spans="1:18" x14ac:dyDescent="0.2">
      <c r="A62" s="3">
        <v>1502855</v>
      </c>
      <c r="B62" s="3">
        <v>150285</v>
      </c>
      <c r="C62" s="1" t="s">
        <v>35</v>
      </c>
      <c r="D62" s="13" t="s">
        <v>81</v>
      </c>
      <c r="E62" s="15">
        <v>2.3711402178777297</v>
      </c>
      <c r="F62" s="10">
        <v>240.25446670276122</v>
      </c>
      <c r="G62" s="11">
        <v>0</v>
      </c>
      <c r="H62" s="11">
        <v>0</v>
      </c>
      <c r="I62" s="11">
        <v>10.286951813752029</v>
      </c>
      <c r="J62" s="12">
        <f t="shared" si="4"/>
        <v>5.7681664361951963</v>
      </c>
      <c r="K62" s="12">
        <f t="shared" si="5"/>
        <v>1.3697123154094191</v>
      </c>
      <c r="L62" s="12">
        <f t="shared" si="6"/>
        <v>0</v>
      </c>
      <c r="M62" s="12">
        <f t="shared" si="7"/>
        <v>0</v>
      </c>
      <c r="N62" s="12">
        <f t="shared" si="8"/>
        <v>44.014962504303497</v>
      </c>
      <c r="O62" s="12">
        <f t="shared" si="0"/>
        <v>2.3792929172015387</v>
      </c>
      <c r="P62" s="12">
        <f t="shared" si="1"/>
        <v>0</v>
      </c>
      <c r="Q62" s="12">
        <f t="shared" si="2"/>
        <v>44.014962504303497</v>
      </c>
      <c r="R62" s="12">
        <f t="shared" si="3"/>
        <v>15.464751807168346</v>
      </c>
    </row>
    <row r="63" spans="1:18" x14ac:dyDescent="0.2">
      <c r="A63" s="3">
        <v>1502905</v>
      </c>
      <c r="B63" s="3">
        <v>150290</v>
      </c>
      <c r="C63" s="1" t="s">
        <v>72</v>
      </c>
      <c r="D63" s="13" t="s">
        <v>82</v>
      </c>
      <c r="E63" s="15">
        <v>3.7014200450541814</v>
      </c>
      <c r="F63" s="10">
        <v>333.07375952108634</v>
      </c>
      <c r="G63" s="11">
        <v>6.6698656429942424</v>
      </c>
      <c r="H63" s="11">
        <v>8.1743429627959436</v>
      </c>
      <c r="I63" s="11">
        <v>4.1126225877886746</v>
      </c>
      <c r="J63" s="12">
        <f t="shared" si="4"/>
        <v>11.805110410518777</v>
      </c>
      <c r="K63" s="12">
        <f t="shared" si="5"/>
        <v>2.549492440165861</v>
      </c>
      <c r="L63" s="12">
        <f t="shared" si="6"/>
        <v>19.741150324156333</v>
      </c>
      <c r="M63" s="12">
        <f t="shared" si="7"/>
        <v>8.1743429627959436</v>
      </c>
      <c r="N63" s="12">
        <f t="shared" si="8"/>
        <v>16.606421551532776</v>
      </c>
      <c r="O63" s="12">
        <f t="shared" si="0"/>
        <v>11.365251058280323</v>
      </c>
      <c r="P63" s="12">
        <f t="shared" si="1"/>
        <v>8.1743429627959436</v>
      </c>
      <c r="Q63" s="12">
        <f t="shared" si="2"/>
        <v>16.606421551532776</v>
      </c>
      <c r="R63" s="12">
        <f t="shared" si="3"/>
        <v>12.048671857536348</v>
      </c>
    </row>
    <row r="64" spans="1:18" x14ac:dyDescent="0.2">
      <c r="A64" s="3">
        <v>1502939</v>
      </c>
      <c r="B64" s="3">
        <v>150293</v>
      </c>
      <c r="C64" s="1" t="s">
        <v>28</v>
      </c>
      <c r="D64" s="13" t="s">
        <v>83</v>
      </c>
      <c r="E64" s="15">
        <v>5.2797596455920672</v>
      </c>
      <c r="F64" s="10">
        <v>811.39104009410846</v>
      </c>
      <c r="G64" s="11">
        <v>12.03416149068323</v>
      </c>
      <c r="H64" s="11">
        <v>21.530142073773295</v>
      </c>
      <c r="I64" s="11">
        <v>8.446884292389635</v>
      </c>
      <c r="J64" s="12">
        <f t="shared" si="4"/>
        <v>18.96777464570274</v>
      </c>
      <c r="K64" s="12">
        <f t="shared" si="5"/>
        <v>8.6291468289589606</v>
      </c>
      <c r="L64" s="12">
        <f t="shared" si="6"/>
        <v>35.618137415149128</v>
      </c>
      <c r="M64" s="12">
        <f t="shared" si="7"/>
        <v>21.530142073773295</v>
      </c>
      <c r="N64" s="12">
        <f t="shared" si="8"/>
        <v>35.846696095209388</v>
      </c>
      <c r="O64" s="12">
        <f t="shared" si="0"/>
        <v>21.071686296603609</v>
      </c>
      <c r="P64" s="12">
        <f t="shared" si="1"/>
        <v>21.530142073773295</v>
      </c>
      <c r="Q64" s="12">
        <f t="shared" si="2"/>
        <v>35.846696095209388</v>
      </c>
      <c r="R64" s="12">
        <f t="shared" si="3"/>
        <v>26.149508155195434</v>
      </c>
    </row>
    <row r="65" spans="1:18" x14ac:dyDescent="0.2">
      <c r="A65" s="3">
        <v>1502954</v>
      </c>
      <c r="B65" s="3">
        <v>150295</v>
      </c>
      <c r="C65" s="1" t="s">
        <v>56</v>
      </c>
      <c r="D65" s="13" t="s">
        <v>84</v>
      </c>
      <c r="E65" s="15">
        <v>8.6944871070890333</v>
      </c>
      <c r="F65" s="10">
        <v>1419.0319645425461</v>
      </c>
      <c r="G65" s="11">
        <v>14.662494412159141</v>
      </c>
      <c r="H65" s="11">
        <v>39.399969658731486</v>
      </c>
      <c r="I65" s="11">
        <v>10.097155772109543</v>
      </c>
      <c r="J65" s="12">
        <f t="shared" si="4"/>
        <v>34.464152138245893</v>
      </c>
      <c r="K65" s="12">
        <f t="shared" si="5"/>
        <v>16.352570094594579</v>
      </c>
      <c r="L65" s="12">
        <f t="shared" si="6"/>
        <v>43.397351882427678</v>
      </c>
      <c r="M65" s="12">
        <f t="shared" si="7"/>
        <v>39.399969658731486</v>
      </c>
      <c r="N65" s="12">
        <f t="shared" si="8"/>
        <v>43.172436557005931</v>
      </c>
      <c r="O65" s="12">
        <f t="shared" si="0"/>
        <v>31.404691371756048</v>
      </c>
      <c r="P65" s="12">
        <f t="shared" si="1"/>
        <v>39.399969658731486</v>
      </c>
      <c r="Q65" s="12">
        <f t="shared" si="2"/>
        <v>43.172436557005931</v>
      </c>
      <c r="R65" s="12">
        <f t="shared" si="3"/>
        <v>37.99236586249782</v>
      </c>
    </row>
    <row r="66" spans="1:18" x14ac:dyDescent="0.2">
      <c r="A66" s="3">
        <v>1503002</v>
      </c>
      <c r="B66" s="3">
        <v>150300</v>
      </c>
      <c r="C66" s="1" t="s">
        <v>35</v>
      </c>
      <c r="D66" s="13" t="s">
        <v>85</v>
      </c>
      <c r="E66" s="15">
        <v>3.7065033233415874</v>
      </c>
      <c r="F66" s="10">
        <v>409.26752050654773</v>
      </c>
      <c r="G66" s="11">
        <v>0.16835016835016833</v>
      </c>
      <c r="H66" s="11">
        <v>0</v>
      </c>
      <c r="I66" s="11">
        <v>14.102748596920419</v>
      </c>
      <c r="J66" s="12">
        <f t="shared" si="4"/>
        <v>11.82817883988232</v>
      </c>
      <c r="K66" s="12">
        <f t="shared" si="5"/>
        <v>3.5179536523950379</v>
      </c>
      <c r="L66" s="12">
        <f t="shared" si="6"/>
        <v>0.49827480168037436</v>
      </c>
      <c r="M66" s="12">
        <f t="shared" si="7"/>
        <v>0</v>
      </c>
      <c r="N66" s="12">
        <f t="shared" si="8"/>
        <v>60.953713026244372</v>
      </c>
      <c r="O66" s="12">
        <f t="shared" si="0"/>
        <v>5.2814690979859105</v>
      </c>
      <c r="P66" s="12">
        <f t="shared" si="1"/>
        <v>0</v>
      </c>
      <c r="Q66" s="12">
        <f t="shared" si="2"/>
        <v>60.953713026244372</v>
      </c>
      <c r="R66" s="12">
        <f t="shared" si="3"/>
        <v>22.078394041410093</v>
      </c>
    </row>
    <row r="67" spans="1:18" x14ac:dyDescent="0.2">
      <c r="A67" s="3">
        <v>1503044</v>
      </c>
      <c r="B67" s="3">
        <v>150304</v>
      </c>
      <c r="C67" s="1" t="s">
        <v>33</v>
      </c>
      <c r="D67" s="13" t="s">
        <v>86</v>
      </c>
      <c r="E67" s="15">
        <v>19.369987537813856</v>
      </c>
      <c r="F67" s="10">
        <v>5627.615466203838</v>
      </c>
      <c r="G67" s="11">
        <v>5.516759776536313</v>
      </c>
      <c r="H67" s="11">
        <v>3.4546965249072699</v>
      </c>
      <c r="I67" s="11">
        <v>13.692025841288208</v>
      </c>
      <c r="J67" s="12">
        <f t="shared" si="4"/>
        <v>82.910649395100521</v>
      </c>
      <c r="K67" s="12">
        <f t="shared" si="5"/>
        <v>69.845793516973345</v>
      </c>
      <c r="L67" s="12">
        <f t="shared" si="6"/>
        <v>16.328242558417074</v>
      </c>
      <c r="M67" s="12">
        <f t="shared" si="7"/>
        <v>3.4546965249072699</v>
      </c>
      <c r="N67" s="12">
        <f t="shared" si="8"/>
        <v>59.130468580411652</v>
      </c>
      <c r="O67" s="12">
        <f t="shared" si="0"/>
        <v>56.36156182349697</v>
      </c>
      <c r="P67" s="12">
        <f t="shared" si="1"/>
        <v>3.4546965249072699</v>
      </c>
      <c r="Q67" s="12">
        <f t="shared" si="2"/>
        <v>59.130468580411652</v>
      </c>
      <c r="R67" s="12">
        <f t="shared" si="3"/>
        <v>39.648908976271962</v>
      </c>
    </row>
    <row r="68" spans="1:18" x14ac:dyDescent="0.2">
      <c r="A68" s="3">
        <v>1503077</v>
      </c>
      <c r="B68" s="3">
        <v>150307</v>
      </c>
      <c r="C68" s="1" t="s">
        <v>28</v>
      </c>
      <c r="D68" s="13" t="s">
        <v>87</v>
      </c>
      <c r="E68" s="15">
        <v>3.6194947705527962</v>
      </c>
      <c r="F68" s="10">
        <v>381.99197094245841</v>
      </c>
      <c r="G68" s="11">
        <v>9.3077642656688493</v>
      </c>
      <c r="H68" s="11">
        <v>0.97288050199593323</v>
      </c>
      <c r="I68" s="11">
        <v>27.375262856050469</v>
      </c>
      <c r="J68" s="12">
        <f t="shared" si="4"/>
        <v>11.433325255138577</v>
      </c>
      <c r="K68" s="12">
        <f t="shared" si="5"/>
        <v>3.1712676317365323</v>
      </c>
      <c r="L68" s="12">
        <f t="shared" si="6"/>
        <v>27.548676897769102</v>
      </c>
      <c r="M68" s="12">
        <f t="shared" si="7"/>
        <v>0.97288050199593323</v>
      </c>
      <c r="N68" s="12">
        <v>100</v>
      </c>
      <c r="O68" s="12">
        <f t="shared" si="0"/>
        <v>14.051089928214736</v>
      </c>
      <c r="P68" s="12">
        <f t="shared" si="1"/>
        <v>0.97288050199593323</v>
      </c>
      <c r="Q68" s="12">
        <f t="shared" si="2"/>
        <v>100</v>
      </c>
      <c r="R68" s="12">
        <f t="shared" si="3"/>
        <v>38.341323476736889</v>
      </c>
    </row>
    <row r="69" spans="1:18" x14ac:dyDescent="0.2">
      <c r="A69" s="3">
        <v>1503093</v>
      </c>
      <c r="B69" s="3">
        <v>150309</v>
      </c>
      <c r="C69" s="1" t="s">
        <v>62</v>
      </c>
      <c r="D69" s="13" t="s">
        <v>88</v>
      </c>
      <c r="E69" s="15">
        <v>3.2887387049530434</v>
      </c>
      <c r="F69" s="10">
        <v>399.7792600412688</v>
      </c>
      <c r="G69" s="11">
        <v>8.8343558282208594</v>
      </c>
      <c r="H69" s="11">
        <v>94.73233449221452</v>
      </c>
      <c r="I69" s="11">
        <v>14.084169106003166</v>
      </c>
      <c r="J69" s="12">
        <f t="shared" si="4"/>
        <v>9.9323208826739044</v>
      </c>
      <c r="K69" s="12">
        <f t="shared" si="5"/>
        <v>3.3973530662931974</v>
      </c>
      <c r="L69" s="12">
        <f t="shared" si="6"/>
        <v>26.147505175786819</v>
      </c>
      <c r="M69" s="12">
        <f t="shared" si="7"/>
        <v>94.73233449221452</v>
      </c>
      <c r="N69" s="12">
        <f t="shared" si="8"/>
        <v>60.871236579159913</v>
      </c>
      <c r="O69" s="12">
        <f t="shared" si="0"/>
        <v>13.159059708251306</v>
      </c>
      <c r="P69" s="12">
        <f t="shared" si="1"/>
        <v>94.73233449221452</v>
      </c>
      <c r="Q69" s="12">
        <f t="shared" si="2"/>
        <v>60.871236579159913</v>
      </c>
      <c r="R69" s="12">
        <f t="shared" si="3"/>
        <v>56.254210259875244</v>
      </c>
    </row>
    <row r="70" spans="1:18" x14ac:dyDescent="0.2">
      <c r="A70" s="3">
        <v>1503101</v>
      </c>
      <c r="B70" s="3">
        <v>150310</v>
      </c>
      <c r="C70" s="1" t="s">
        <v>31</v>
      </c>
      <c r="D70" s="13" t="s">
        <v>89</v>
      </c>
      <c r="E70" s="15">
        <v>2.5208877401753584</v>
      </c>
      <c r="F70" s="10">
        <v>246.93058282298475</v>
      </c>
      <c r="G70" s="11">
        <v>0</v>
      </c>
      <c r="H70" s="11">
        <v>0</v>
      </c>
      <c r="I70" s="11">
        <v>17.112550180209219</v>
      </c>
      <c r="J70" s="12">
        <f t="shared" si="4"/>
        <v>6.4477357899027936</v>
      </c>
      <c r="K70" s="12">
        <f t="shared" si="5"/>
        <v>1.4545691255622626</v>
      </c>
      <c r="L70" s="12">
        <f t="shared" si="6"/>
        <v>0</v>
      </c>
      <c r="M70" s="12">
        <f t="shared" si="7"/>
        <v>0</v>
      </c>
      <c r="N70" s="12">
        <f t="shared" si="8"/>
        <v>74.314560324181244</v>
      </c>
      <c r="O70" s="12">
        <f t="shared" si="0"/>
        <v>2.6341016384883518</v>
      </c>
      <c r="P70" s="12">
        <f t="shared" si="1"/>
        <v>0</v>
      </c>
      <c r="Q70" s="12">
        <f t="shared" si="2"/>
        <v>74.314560324181244</v>
      </c>
      <c r="R70" s="12">
        <f t="shared" si="3"/>
        <v>25.64955398755653</v>
      </c>
    </row>
    <row r="71" spans="1:18" x14ac:dyDescent="0.2">
      <c r="A71" s="3">
        <v>1503200</v>
      </c>
      <c r="B71" s="3">
        <v>150320</v>
      </c>
      <c r="C71" s="1" t="s">
        <v>72</v>
      </c>
      <c r="D71" s="13" t="s">
        <v>90</v>
      </c>
      <c r="E71" s="15">
        <v>7.2629083372205416</v>
      </c>
      <c r="F71" s="10">
        <v>769.89345975429478</v>
      </c>
      <c r="G71" s="11">
        <v>9.465381244522348</v>
      </c>
      <c r="H71" s="11">
        <v>0.92149925275689815</v>
      </c>
      <c r="I71" s="11">
        <v>9.4560840087679043</v>
      </c>
      <c r="J71" s="12">
        <f t="shared" si="4"/>
        <v>27.96750334904284</v>
      </c>
      <c r="K71" s="12">
        <f t="shared" si="5"/>
        <v>8.1016916089949245</v>
      </c>
      <c r="L71" s="12">
        <f t="shared" si="6"/>
        <v>28.015184116914444</v>
      </c>
      <c r="M71" s="12">
        <f t="shared" si="7"/>
        <v>0.92149925275689815</v>
      </c>
      <c r="N71" s="12">
        <f t="shared" si="8"/>
        <v>40.326646992476711</v>
      </c>
      <c r="O71" s="12">
        <f t="shared" ref="O71:O134" si="9">AVERAGE(J71:L71)</f>
        <v>21.361459691650737</v>
      </c>
      <c r="P71" s="12">
        <f t="shared" ref="P71:P134" si="10">M71</f>
        <v>0.92149925275689815</v>
      </c>
      <c r="Q71" s="12">
        <f t="shared" ref="Q71:Q134" si="11">N71</f>
        <v>40.326646992476711</v>
      </c>
      <c r="R71" s="12">
        <f t="shared" ref="R71:R134" si="12">AVERAGE(O71:Q71)</f>
        <v>20.869868645628117</v>
      </c>
    </row>
    <row r="72" spans="1:18" x14ac:dyDescent="0.2">
      <c r="A72" s="3">
        <v>1503309</v>
      </c>
      <c r="B72" s="3">
        <v>150330</v>
      </c>
      <c r="C72" s="1" t="s">
        <v>26</v>
      </c>
      <c r="D72" s="13" t="s">
        <v>91</v>
      </c>
      <c r="E72" s="15">
        <v>5.5036434892431352</v>
      </c>
      <c r="F72" s="10">
        <v>600.35980873325229</v>
      </c>
      <c r="G72" s="11">
        <v>29.874213836477985</v>
      </c>
      <c r="H72" s="11">
        <v>28.64061457708295</v>
      </c>
      <c r="I72" s="11">
        <v>0.71014881562958643</v>
      </c>
      <c r="J72" s="12">
        <f t="shared" si="4"/>
        <v>19.983782100124163</v>
      </c>
      <c r="K72" s="12">
        <f t="shared" si="5"/>
        <v>5.9468332182560051</v>
      </c>
      <c r="L72" s="12">
        <f t="shared" si="6"/>
        <v>88.420273769885299</v>
      </c>
      <c r="M72" s="12">
        <f t="shared" si="7"/>
        <v>28.64061457708295</v>
      </c>
      <c r="N72" s="12">
        <f t="shared" si="8"/>
        <v>1.5024583011118147</v>
      </c>
      <c r="O72" s="12">
        <f t="shared" si="9"/>
        <v>38.116963029421818</v>
      </c>
      <c r="P72" s="12">
        <f t="shared" si="10"/>
        <v>28.64061457708295</v>
      </c>
      <c r="Q72" s="12">
        <f t="shared" si="11"/>
        <v>1.5024583011118147</v>
      </c>
      <c r="R72" s="12">
        <f t="shared" si="12"/>
        <v>22.753345302538861</v>
      </c>
    </row>
    <row r="73" spans="1:18" x14ac:dyDescent="0.2">
      <c r="A73" s="3">
        <v>1503408</v>
      </c>
      <c r="B73" s="3">
        <v>150340</v>
      </c>
      <c r="C73" s="1" t="s">
        <v>72</v>
      </c>
      <c r="D73" s="13" t="s">
        <v>92</v>
      </c>
      <c r="E73" s="15">
        <v>11.086996357972376</v>
      </c>
      <c r="F73" s="10">
        <v>1612.2075110333917</v>
      </c>
      <c r="G73" s="11">
        <v>29.756097560975608</v>
      </c>
      <c r="H73" s="11">
        <v>61.903959780884719</v>
      </c>
      <c r="I73" s="11">
        <v>15.238571071696228</v>
      </c>
      <c r="J73" s="12">
        <f t="shared" si="4"/>
        <v>45.321600331149902</v>
      </c>
      <c r="K73" s="12">
        <f t="shared" si="5"/>
        <v>18.807928925920095</v>
      </c>
      <c r="L73" s="12">
        <f t="shared" si="6"/>
        <v>88.070678849203361</v>
      </c>
      <c r="M73" s="12">
        <f t="shared" si="7"/>
        <v>61.903959780884719</v>
      </c>
      <c r="N73" s="12">
        <f t="shared" si="8"/>
        <v>65.995756570676974</v>
      </c>
      <c r="O73" s="12">
        <f t="shared" si="9"/>
        <v>50.733402702091119</v>
      </c>
      <c r="P73" s="12">
        <f t="shared" si="10"/>
        <v>61.903959780884719</v>
      </c>
      <c r="Q73" s="12">
        <f t="shared" si="11"/>
        <v>65.995756570676974</v>
      </c>
      <c r="R73" s="12">
        <f t="shared" si="12"/>
        <v>59.544373017884276</v>
      </c>
    </row>
    <row r="74" spans="1:18" x14ac:dyDescent="0.2">
      <c r="A74" s="3">
        <v>1503457</v>
      </c>
      <c r="B74" s="3">
        <v>150345</v>
      </c>
      <c r="C74" s="1" t="s">
        <v>28</v>
      </c>
      <c r="D74" s="13" t="s">
        <v>93</v>
      </c>
      <c r="E74" s="15">
        <v>22.242179865101974</v>
      </c>
      <c r="F74" s="10">
        <v>2070.2843531338394</v>
      </c>
      <c r="G74" s="11">
        <v>13.941299790356393</v>
      </c>
      <c r="H74" s="11">
        <v>7.742712342108482</v>
      </c>
      <c r="I74" s="11">
        <v>5.7912758672026197</v>
      </c>
      <c r="J74" s="12">
        <f t="shared" si="4"/>
        <v>95.944947750299519</v>
      </c>
      <c r="K74" s="12">
        <f t="shared" si="5"/>
        <v>24.630317111737078</v>
      </c>
      <c r="L74" s="12">
        <f t="shared" si="6"/>
        <v>41.262794425946474</v>
      </c>
      <c r="M74" s="12">
        <f t="shared" si="7"/>
        <v>7.742712342108482</v>
      </c>
      <c r="N74" s="12">
        <f t="shared" si="8"/>
        <v>24.058152010097906</v>
      </c>
      <c r="O74" s="12">
        <f t="shared" si="9"/>
        <v>53.946019762661024</v>
      </c>
      <c r="P74" s="12">
        <f t="shared" si="10"/>
        <v>7.742712342108482</v>
      </c>
      <c r="Q74" s="12">
        <f t="shared" si="11"/>
        <v>24.058152010097906</v>
      </c>
      <c r="R74" s="12">
        <f t="shared" si="12"/>
        <v>28.582294704955803</v>
      </c>
    </row>
    <row r="75" spans="1:18" x14ac:dyDescent="0.2">
      <c r="A75" s="3">
        <v>1503507</v>
      </c>
      <c r="B75" s="3">
        <v>150350</v>
      </c>
      <c r="C75" s="1" t="s">
        <v>28</v>
      </c>
      <c r="D75" s="13" t="s">
        <v>94</v>
      </c>
      <c r="E75" s="15">
        <v>3.9671805644482494</v>
      </c>
      <c r="F75" s="10">
        <v>337.90863690676798</v>
      </c>
      <c r="G75" s="11">
        <v>10.218978102189782</v>
      </c>
      <c r="H75" s="11">
        <v>100</v>
      </c>
      <c r="I75" s="11">
        <v>3.8604123900854805</v>
      </c>
      <c r="J75" s="12">
        <f t="shared" si="4"/>
        <v>13.011158441461603</v>
      </c>
      <c r="K75" s="12">
        <f t="shared" si="5"/>
        <v>2.6109461753976753</v>
      </c>
      <c r="L75" s="12">
        <f t="shared" si="6"/>
        <v>30.245644166233536</v>
      </c>
      <c r="M75" s="12">
        <f t="shared" si="7"/>
        <v>100</v>
      </c>
      <c r="N75" s="12">
        <f t="shared" si="8"/>
        <v>15.486832154941146</v>
      </c>
      <c r="O75" s="12">
        <f t="shared" si="9"/>
        <v>15.289249594364271</v>
      </c>
      <c r="P75" s="12">
        <f t="shared" si="10"/>
        <v>100</v>
      </c>
      <c r="Q75" s="12">
        <f t="shared" si="11"/>
        <v>15.486832154941146</v>
      </c>
      <c r="R75" s="12">
        <f t="shared" si="12"/>
        <v>43.592027249768471</v>
      </c>
    </row>
    <row r="76" spans="1:18" x14ac:dyDescent="0.2">
      <c r="A76" s="3">
        <v>1503606</v>
      </c>
      <c r="B76" s="3">
        <v>150360</v>
      </c>
      <c r="C76" s="1" t="s">
        <v>47</v>
      </c>
      <c r="D76" s="13" t="s">
        <v>95</v>
      </c>
      <c r="E76" s="15">
        <v>24.472529021704318</v>
      </c>
      <c r="F76" s="10">
        <v>7419.6728415122952</v>
      </c>
      <c r="G76" s="11">
        <v>18.918209268740974</v>
      </c>
      <c r="H76" s="11">
        <v>17.452717281259584</v>
      </c>
      <c r="I76" s="11">
        <v>25.575875754621286</v>
      </c>
      <c r="J76" s="12">
        <v>100</v>
      </c>
      <c r="K76" s="12">
        <f t="shared" si="5"/>
        <v>92.623748504739694</v>
      </c>
      <c r="L76" s="12">
        <f t="shared" si="6"/>
        <v>55.993213810886601</v>
      </c>
      <c r="M76" s="12">
        <f t="shared" si="7"/>
        <v>17.452717281259584</v>
      </c>
      <c r="N76" s="12">
        <v>100</v>
      </c>
      <c r="O76" s="12">
        <f t="shared" si="9"/>
        <v>82.872320771875437</v>
      </c>
      <c r="P76" s="12">
        <f t="shared" si="10"/>
        <v>17.452717281259584</v>
      </c>
      <c r="Q76" s="12">
        <f t="shared" si="11"/>
        <v>100</v>
      </c>
      <c r="R76" s="12">
        <f t="shared" si="12"/>
        <v>66.775012684378339</v>
      </c>
    </row>
    <row r="77" spans="1:18" x14ac:dyDescent="0.2">
      <c r="A77" s="3">
        <v>1503705</v>
      </c>
      <c r="B77" s="3">
        <v>150370</v>
      </c>
      <c r="C77" s="1" t="s">
        <v>62</v>
      </c>
      <c r="D77" s="13" t="s">
        <v>96</v>
      </c>
      <c r="E77" s="15">
        <v>3.2991035160982287</v>
      </c>
      <c r="F77" s="10">
        <v>519.78891820580475</v>
      </c>
      <c r="G77" s="11">
        <v>8.3623693379790947</v>
      </c>
      <c r="H77" s="11">
        <v>62.257809825100694</v>
      </c>
      <c r="I77" s="11">
        <v>9.3190366586201083</v>
      </c>
      <c r="J77" s="12">
        <f t="shared" si="4"/>
        <v>9.9793574406293377</v>
      </c>
      <c r="K77" s="12">
        <f t="shared" si="5"/>
        <v>4.9227364772448201</v>
      </c>
      <c r="L77" s="12">
        <f t="shared" si="6"/>
        <v>24.75054206534989</v>
      </c>
      <c r="M77" s="12">
        <f t="shared" si="7"/>
        <v>62.257809825100694</v>
      </c>
      <c r="N77" s="12">
        <f t="shared" si="8"/>
        <v>39.718278411611394</v>
      </c>
      <c r="O77" s="12">
        <f t="shared" si="9"/>
        <v>13.217545327741348</v>
      </c>
      <c r="P77" s="12">
        <f t="shared" si="10"/>
        <v>62.257809825100694</v>
      </c>
      <c r="Q77" s="12">
        <f t="shared" si="11"/>
        <v>39.718278411611394</v>
      </c>
      <c r="R77" s="12">
        <f t="shared" si="12"/>
        <v>38.397877854817814</v>
      </c>
    </row>
    <row r="78" spans="1:18" x14ac:dyDescent="0.2">
      <c r="A78" s="3">
        <v>1503754</v>
      </c>
      <c r="B78" s="3">
        <v>150375</v>
      </c>
      <c r="C78" s="1" t="s">
        <v>47</v>
      </c>
      <c r="D78" s="13" t="s">
        <v>97</v>
      </c>
      <c r="E78" s="15">
        <v>46.471011250319613</v>
      </c>
      <c r="F78" s="10">
        <v>7009.3523272350376</v>
      </c>
      <c r="G78" s="11">
        <v>9.0794451450189158</v>
      </c>
      <c r="H78" s="11">
        <v>9.8601762398863926</v>
      </c>
      <c r="I78" s="11">
        <v>3.398655000361559</v>
      </c>
      <c r="J78" s="12">
        <v>100</v>
      </c>
      <c r="K78" s="12">
        <f t="shared" si="5"/>
        <v>87.408367382717415</v>
      </c>
      <c r="L78" s="12">
        <f t="shared" si="6"/>
        <v>26.872908850272704</v>
      </c>
      <c r="M78" s="12">
        <f t="shared" si="7"/>
        <v>9.8601762398863926</v>
      </c>
      <c r="N78" s="12">
        <f t="shared" si="8"/>
        <v>13.437039236015943</v>
      </c>
      <c r="O78" s="12">
        <f t="shared" si="9"/>
        <v>71.427092077663374</v>
      </c>
      <c r="P78" s="12">
        <f t="shared" si="10"/>
        <v>9.8601762398863926</v>
      </c>
      <c r="Q78" s="12">
        <f t="shared" si="11"/>
        <v>13.437039236015943</v>
      </c>
      <c r="R78" s="12">
        <f t="shared" si="12"/>
        <v>31.574769184521909</v>
      </c>
    </row>
    <row r="79" spans="1:18" x14ac:dyDescent="0.2">
      <c r="A79" s="3">
        <v>1503804</v>
      </c>
      <c r="B79" s="3">
        <v>150380</v>
      </c>
      <c r="C79" s="1" t="s">
        <v>62</v>
      </c>
      <c r="D79" s="13" t="s">
        <v>98</v>
      </c>
      <c r="E79" s="15">
        <v>4.8295016201203511</v>
      </c>
      <c r="F79" s="10">
        <v>491.34953814630597</v>
      </c>
      <c r="G79" s="11">
        <v>16.861335729260258</v>
      </c>
      <c r="H79" s="11">
        <v>67.589202401324229</v>
      </c>
      <c r="I79" s="11">
        <v>8.526529735446239</v>
      </c>
      <c r="J79" s="12">
        <f t="shared" si="4"/>
        <v>16.92445833117085</v>
      </c>
      <c r="K79" s="12">
        <f t="shared" si="5"/>
        <v>4.5612575827625816</v>
      </c>
      <c r="L79" s="12">
        <f t="shared" si="6"/>
        <v>49.9053775763864</v>
      </c>
      <c r="M79" s="12">
        <f t="shared" si="7"/>
        <v>67.589202401324229</v>
      </c>
      <c r="N79" s="12">
        <f t="shared" si="8"/>
        <v>36.200251162946792</v>
      </c>
      <c r="O79" s="12">
        <f t="shared" si="9"/>
        <v>23.797031163439943</v>
      </c>
      <c r="P79" s="12">
        <f t="shared" si="10"/>
        <v>67.589202401324229</v>
      </c>
      <c r="Q79" s="12">
        <f t="shared" si="11"/>
        <v>36.200251162946792</v>
      </c>
      <c r="R79" s="12">
        <f t="shared" si="12"/>
        <v>42.52882824257032</v>
      </c>
    </row>
    <row r="80" spans="1:18" x14ac:dyDescent="0.2">
      <c r="A80" s="3">
        <v>1503903</v>
      </c>
      <c r="B80" s="3">
        <v>150390</v>
      </c>
      <c r="C80" s="1" t="s">
        <v>35</v>
      </c>
      <c r="D80" s="13" t="s">
        <v>99</v>
      </c>
      <c r="E80" s="15">
        <v>32.18274971827222</v>
      </c>
      <c r="F80" s="10">
        <v>7791.9814546121643</v>
      </c>
      <c r="G80" s="11">
        <v>29.502210263309632</v>
      </c>
      <c r="H80" s="11">
        <v>4.8248168999219718</v>
      </c>
      <c r="I80" s="11">
        <v>11.657577425326462</v>
      </c>
      <c r="J80" s="12">
        <v>100</v>
      </c>
      <c r="K80" s="12">
        <f t="shared" si="5"/>
        <v>97.355979150695887</v>
      </c>
      <c r="L80" s="12">
        <f t="shared" si="6"/>
        <v>87.319235330414884</v>
      </c>
      <c r="M80" s="12">
        <f t="shared" si="7"/>
        <v>4.8248168999219718</v>
      </c>
      <c r="N80" s="12">
        <f t="shared" si="8"/>
        <v>50.099323546760353</v>
      </c>
      <c r="O80" s="12">
        <f t="shared" si="9"/>
        <v>94.891738160370252</v>
      </c>
      <c r="P80" s="12">
        <f t="shared" si="10"/>
        <v>4.8248168999219718</v>
      </c>
      <c r="Q80" s="12">
        <f t="shared" si="11"/>
        <v>50.099323546760353</v>
      </c>
      <c r="R80" s="12">
        <f t="shared" si="12"/>
        <v>49.938626202350861</v>
      </c>
    </row>
    <row r="81" spans="1:18" x14ac:dyDescent="0.2">
      <c r="A81" s="3">
        <v>1504000</v>
      </c>
      <c r="B81" s="3">
        <v>150400</v>
      </c>
      <c r="C81" s="1" t="s">
        <v>26</v>
      </c>
      <c r="D81" s="13" t="s">
        <v>100</v>
      </c>
      <c r="E81" s="15">
        <v>1.1000872674937532</v>
      </c>
      <c r="F81" s="10">
        <v>186.81429969955778</v>
      </c>
      <c r="G81" s="11">
        <v>6.9156293222683268E-2</v>
      </c>
      <c r="H81" s="11">
        <v>0</v>
      </c>
      <c r="I81" s="11">
        <v>19.005502481180166</v>
      </c>
      <c r="J81" s="12">
        <f t="shared" si="4"/>
        <v>0</v>
      </c>
      <c r="K81" s="12">
        <f t="shared" si="5"/>
        <v>0.69046078289184865</v>
      </c>
      <c r="L81" s="12">
        <f t="shared" si="6"/>
        <v>0.20468549944546505</v>
      </c>
      <c r="M81" s="12">
        <f t="shared" si="7"/>
        <v>0</v>
      </c>
      <c r="N81" s="12">
        <f t="shared" si="8"/>
        <v>82.717588210130856</v>
      </c>
      <c r="O81" s="12">
        <f t="shared" si="9"/>
        <v>0.29838209411243793</v>
      </c>
      <c r="P81" s="12">
        <f t="shared" si="10"/>
        <v>0</v>
      </c>
      <c r="Q81" s="12">
        <f t="shared" si="11"/>
        <v>82.717588210130856</v>
      </c>
      <c r="R81" s="12">
        <f t="shared" si="12"/>
        <v>27.671990101414433</v>
      </c>
    </row>
    <row r="82" spans="1:18" x14ac:dyDescent="0.2">
      <c r="A82" s="3">
        <v>1504059</v>
      </c>
      <c r="B82" s="3">
        <v>150405</v>
      </c>
      <c r="C82" s="1" t="s">
        <v>28</v>
      </c>
      <c r="D82" s="13" t="s">
        <v>101</v>
      </c>
      <c r="E82" s="15">
        <v>3.8723403004898458</v>
      </c>
      <c r="F82" s="10">
        <v>433.64375267366484</v>
      </c>
      <c r="G82" s="11">
        <v>5.4806070826306916</v>
      </c>
      <c r="H82" s="11">
        <v>15.341895341131417</v>
      </c>
      <c r="I82" s="11">
        <v>12.899404389746291</v>
      </c>
      <c r="J82" s="12">
        <f t="shared" si="4"/>
        <v>12.580763761838307</v>
      </c>
      <c r="K82" s="12">
        <f t="shared" si="5"/>
        <v>3.8277878835553913</v>
      </c>
      <c r="L82" s="12">
        <f t="shared" si="6"/>
        <v>16.221239538684028</v>
      </c>
      <c r="M82" s="12">
        <f t="shared" si="7"/>
        <v>15.341895341131417</v>
      </c>
      <c r="N82" s="12">
        <f t="shared" si="8"/>
        <v>55.611932927457133</v>
      </c>
      <c r="O82" s="12">
        <f t="shared" si="9"/>
        <v>10.876597061359243</v>
      </c>
      <c r="P82" s="12">
        <f t="shared" si="10"/>
        <v>15.341895341131417</v>
      </c>
      <c r="Q82" s="12">
        <f t="shared" si="11"/>
        <v>55.611932927457133</v>
      </c>
      <c r="R82" s="12">
        <f t="shared" si="12"/>
        <v>27.276808443315929</v>
      </c>
    </row>
    <row r="83" spans="1:18" x14ac:dyDescent="0.2">
      <c r="A83" s="3">
        <v>1504109</v>
      </c>
      <c r="B83" s="3">
        <v>150410</v>
      </c>
      <c r="C83" s="1" t="s">
        <v>72</v>
      </c>
      <c r="D83" s="13" t="s">
        <v>102</v>
      </c>
      <c r="E83" s="15">
        <v>2.9624512353706112</v>
      </c>
      <c r="F83" s="10">
        <v>339.14863921842289</v>
      </c>
      <c r="G83" s="11">
        <v>2.5</v>
      </c>
      <c r="H83" s="11">
        <v>0</v>
      </c>
      <c r="I83" s="11">
        <v>5.931612002791347</v>
      </c>
      <c r="J83" s="12">
        <f t="shared" si="4"/>
        <v>8.4515954494589618</v>
      </c>
      <c r="K83" s="12">
        <f t="shared" si="5"/>
        <v>2.6267072315048994</v>
      </c>
      <c r="L83" s="12">
        <f t="shared" si="6"/>
        <v>7.3993808049535605</v>
      </c>
      <c r="M83" s="12">
        <f t="shared" si="7"/>
        <v>0</v>
      </c>
      <c r="N83" s="12">
        <f t="shared" si="8"/>
        <v>24.681119878941516</v>
      </c>
      <c r="O83" s="12">
        <f t="shared" si="9"/>
        <v>6.1592278286391418</v>
      </c>
      <c r="P83" s="12">
        <f t="shared" si="10"/>
        <v>0</v>
      </c>
      <c r="Q83" s="12">
        <f t="shared" si="11"/>
        <v>24.681119878941516</v>
      </c>
      <c r="R83" s="12">
        <f t="shared" si="12"/>
        <v>10.280115902526886</v>
      </c>
    </row>
    <row r="84" spans="1:18" x14ac:dyDescent="0.2">
      <c r="A84" s="3">
        <v>1504208</v>
      </c>
      <c r="B84" s="3">
        <v>150420</v>
      </c>
      <c r="C84" s="1" t="s">
        <v>56</v>
      </c>
      <c r="D84" s="13" t="s">
        <v>103</v>
      </c>
      <c r="E84" s="15">
        <v>48.951970861807666</v>
      </c>
      <c r="F84" s="10">
        <v>23012.424217142223</v>
      </c>
      <c r="G84" s="11">
        <v>27.254388834369209</v>
      </c>
      <c r="H84" s="11">
        <v>7.0529536507977371</v>
      </c>
      <c r="I84" s="11">
        <v>21.055815117637241</v>
      </c>
      <c r="J84" s="12">
        <v>100</v>
      </c>
      <c r="K84" s="12">
        <v>100</v>
      </c>
      <c r="L84" s="12">
        <f t="shared" ref="L84:L147" si="13">(G84-$G$2)/($G$1-$G$2)*100</f>
        <v>80.666240636708864</v>
      </c>
      <c r="M84" s="12">
        <f t="shared" ref="M84:M147" si="14">(H84-$H$2)/($H$1-$H$2)*100</f>
        <v>7.0529536507977371</v>
      </c>
      <c r="N84" s="12">
        <f t="shared" ref="N84:N147" si="15">(I84-$I$2)/($I$1-$I$2)*100</f>
        <v>91.819156300476578</v>
      </c>
      <c r="O84" s="12">
        <f t="shared" si="9"/>
        <v>93.555413545569607</v>
      </c>
      <c r="P84" s="12">
        <f t="shared" si="10"/>
        <v>7.0529536507977371</v>
      </c>
      <c r="Q84" s="12">
        <f t="shared" si="11"/>
        <v>91.819156300476578</v>
      </c>
      <c r="R84" s="12">
        <f t="shared" si="12"/>
        <v>64.142507832281311</v>
      </c>
    </row>
    <row r="85" spans="1:18" x14ac:dyDescent="0.2">
      <c r="A85" s="3">
        <v>1504307</v>
      </c>
      <c r="B85" s="3">
        <v>150430</v>
      </c>
      <c r="C85" s="1" t="s">
        <v>72</v>
      </c>
      <c r="D85" s="13" t="s">
        <v>104</v>
      </c>
      <c r="E85" s="15">
        <v>3.3365862405473159</v>
      </c>
      <c r="F85" s="10">
        <v>327.34530938123754</v>
      </c>
      <c r="G85" s="11">
        <v>0.84602368866328259</v>
      </c>
      <c r="H85" s="11">
        <v>100</v>
      </c>
      <c r="I85" s="11">
        <v>14.208870394803613</v>
      </c>
      <c r="J85" s="12">
        <f t="shared" ref="J84:J147" si="16">(E85-$E$2)/($E$1-$E$2)*100</f>
        <v>10.149457823181507</v>
      </c>
      <c r="K85" s="12">
        <f t="shared" ref="K84:K147" si="17">(F85-$F$2)/($F$1-$F$2)*100</f>
        <v>2.4766809435960702</v>
      </c>
      <c r="L85" s="12">
        <f t="shared" si="13"/>
        <v>2.5040205769724402</v>
      </c>
      <c r="M85" s="12">
        <f t="shared" si="14"/>
        <v>100</v>
      </c>
      <c r="N85" s="12">
        <f t="shared" si="15"/>
        <v>61.424799606958622</v>
      </c>
      <c r="O85" s="12">
        <f t="shared" si="9"/>
        <v>5.0433864479166726</v>
      </c>
      <c r="P85" s="12">
        <f t="shared" si="10"/>
        <v>100</v>
      </c>
      <c r="Q85" s="12">
        <f t="shared" si="11"/>
        <v>61.424799606958622</v>
      </c>
      <c r="R85" s="12">
        <f t="shared" si="12"/>
        <v>55.489395351625099</v>
      </c>
    </row>
    <row r="86" spans="1:18" x14ac:dyDescent="0.2">
      <c r="A86" s="3">
        <v>1504406</v>
      </c>
      <c r="B86" s="3">
        <v>150440</v>
      </c>
      <c r="C86" s="1" t="s">
        <v>72</v>
      </c>
      <c r="D86" s="13" t="s">
        <v>105</v>
      </c>
      <c r="E86" s="15">
        <v>3.2113693169534665</v>
      </c>
      <c r="F86" s="10">
        <v>296.43244757203377</v>
      </c>
      <c r="G86" s="11">
        <v>1.007705986959099</v>
      </c>
      <c r="H86" s="11">
        <v>12.239043619447166</v>
      </c>
      <c r="I86" s="11">
        <v>8.6475510275531278</v>
      </c>
      <c r="J86" s="12">
        <f t="shared" si="16"/>
        <v>9.5812107995626512</v>
      </c>
      <c r="K86" s="12">
        <f t="shared" si="17"/>
        <v>2.0837628459197131</v>
      </c>
      <c r="L86" s="12">
        <f t="shared" si="13"/>
        <v>2.9825601347767758</v>
      </c>
      <c r="M86" s="12">
        <f t="shared" si="14"/>
        <v>12.239043619447166</v>
      </c>
      <c r="N86" s="12">
        <f t="shared" si="15"/>
        <v>36.737478272074803</v>
      </c>
      <c r="O86" s="12">
        <f t="shared" si="9"/>
        <v>4.88251126008638</v>
      </c>
      <c r="P86" s="12">
        <f t="shared" si="10"/>
        <v>12.239043619447166</v>
      </c>
      <c r="Q86" s="12">
        <f t="shared" si="11"/>
        <v>36.737478272074803</v>
      </c>
      <c r="R86" s="12">
        <f t="shared" si="12"/>
        <v>17.953011050536116</v>
      </c>
    </row>
    <row r="87" spans="1:18" x14ac:dyDescent="0.2">
      <c r="A87" s="3">
        <v>1504422</v>
      </c>
      <c r="B87" s="3">
        <v>150442</v>
      </c>
      <c r="C87" s="1" t="s">
        <v>41</v>
      </c>
      <c r="D87" s="13" t="s">
        <v>106</v>
      </c>
      <c r="E87" s="15">
        <v>8.4613740871291174</v>
      </c>
      <c r="F87" s="10">
        <v>1606.4854357494182</v>
      </c>
      <c r="G87" s="11">
        <v>18.661459529826175</v>
      </c>
      <c r="H87" s="11">
        <v>19.263934702591364</v>
      </c>
      <c r="I87" s="11">
        <v>6.0598474361617525</v>
      </c>
      <c r="J87" s="12">
        <f t="shared" si="16"/>
        <v>33.40626175125086</v>
      </c>
      <c r="K87" s="12">
        <f t="shared" si="17"/>
        <v>18.735198456990481</v>
      </c>
      <c r="L87" s="12">
        <f t="shared" si="13"/>
        <v>55.233298174965398</v>
      </c>
      <c r="M87" s="12">
        <f t="shared" si="14"/>
        <v>19.263934702591364</v>
      </c>
      <c r="N87" s="12">
        <f t="shared" si="15"/>
        <v>25.250371371451731</v>
      </c>
      <c r="O87" s="12">
        <f t="shared" si="9"/>
        <v>35.791586127735577</v>
      </c>
      <c r="P87" s="12">
        <f t="shared" si="10"/>
        <v>19.263934702591364</v>
      </c>
      <c r="Q87" s="12">
        <f t="shared" si="11"/>
        <v>25.250371371451731</v>
      </c>
      <c r="R87" s="12">
        <f t="shared" si="12"/>
        <v>26.768630733926226</v>
      </c>
    </row>
    <row r="88" spans="1:18" x14ac:dyDescent="0.2">
      <c r="A88" s="3">
        <v>1504455</v>
      </c>
      <c r="B88" s="3">
        <v>150445</v>
      </c>
      <c r="C88" s="1" t="s">
        <v>38</v>
      </c>
      <c r="D88" s="13" t="s">
        <v>107</v>
      </c>
      <c r="E88" s="15">
        <v>3.9626083525721403</v>
      </c>
      <c r="F88" s="10">
        <v>1254.3976257458187</v>
      </c>
      <c r="G88" s="11">
        <v>4.9300956585724798</v>
      </c>
      <c r="H88" s="11">
        <v>32.710948754738489</v>
      </c>
      <c r="I88" s="11">
        <v>2.3804371348193034</v>
      </c>
      <c r="J88" s="12">
        <f t="shared" si="16"/>
        <v>12.990409282998158</v>
      </c>
      <c r="K88" s="12">
        <f t="shared" si="17"/>
        <v>14.259984438453376</v>
      </c>
      <c r="L88" s="12">
        <f t="shared" si="13"/>
        <v>14.591862073050436</v>
      </c>
      <c r="M88" s="12">
        <f t="shared" si="14"/>
        <v>32.710948754738489</v>
      </c>
      <c r="N88" s="12">
        <f t="shared" si="15"/>
        <v>8.917055761664793</v>
      </c>
      <c r="O88" s="12">
        <f t="shared" si="9"/>
        <v>13.947418598167323</v>
      </c>
      <c r="P88" s="12">
        <f t="shared" si="10"/>
        <v>32.710948754738489</v>
      </c>
      <c r="Q88" s="12">
        <f t="shared" si="11"/>
        <v>8.917055761664793</v>
      </c>
      <c r="R88" s="12">
        <f t="shared" si="12"/>
        <v>18.525141038190203</v>
      </c>
    </row>
    <row r="89" spans="1:18" x14ac:dyDescent="0.2">
      <c r="A89" s="3">
        <v>1504505</v>
      </c>
      <c r="B89" s="3">
        <v>150450</v>
      </c>
      <c r="C89" s="1" t="s">
        <v>31</v>
      </c>
      <c r="D89" s="13" t="s">
        <v>108</v>
      </c>
      <c r="E89" s="15">
        <v>2.8064835950289364</v>
      </c>
      <c r="F89" s="10">
        <v>216.42189111340281</v>
      </c>
      <c r="G89" s="11">
        <v>0.63091482649842268</v>
      </c>
      <c r="H89" s="11">
        <v>0</v>
      </c>
      <c r="I89" s="11">
        <v>11.592759859179973</v>
      </c>
      <c r="J89" s="12">
        <f t="shared" si="16"/>
        <v>7.7437985729561873</v>
      </c>
      <c r="K89" s="12">
        <f t="shared" si="17"/>
        <v>1.066788234129094</v>
      </c>
      <c r="L89" s="12">
        <f t="shared" si="13"/>
        <v>1.8673516227012139</v>
      </c>
      <c r="M89" s="12">
        <f t="shared" si="14"/>
        <v>0</v>
      </c>
      <c r="N89" s="12">
        <f t="shared" si="15"/>
        <v>49.811591090137455</v>
      </c>
      <c r="O89" s="12">
        <f t="shared" si="9"/>
        <v>3.5593128099288318</v>
      </c>
      <c r="P89" s="12">
        <f t="shared" si="10"/>
        <v>0</v>
      </c>
      <c r="Q89" s="12">
        <f t="shared" si="11"/>
        <v>49.811591090137455</v>
      </c>
      <c r="R89" s="12">
        <f t="shared" si="12"/>
        <v>17.790301300022097</v>
      </c>
    </row>
    <row r="90" spans="1:18" x14ac:dyDescent="0.2">
      <c r="A90" s="3">
        <v>1504604</v>
      </c>
      <c r="B90" s="3">
        <v>150460</v>
      </c>
      <c r="C90" s="1" t="s">
        <v>26</v>
      </c>
      <c r="D90" s="13" t="s">
        <v>109</v>
      </c>
      <c r="E90" s="15">
        <v>3.3372264323728884</v>
      </c>
      <c r="F90" s="10">
        <v>472.69480214305855</v>
      </c>
      <c r="G90" s="11">
        <v>5.9294871794871788</v>
      </c>
      <c r="H90" s="11">
        <v>1.7725681182352002</v>
      </c>
      <c r="I90" s="11">
        <v>10.965942914434313</v>
      </c>
      <c r="J90" s="12">
        <f t="shared" si="16"/>
        <v>10.152363078229991</v>
      </c>
      <c r="K90" s="12">
        <f t="shared" si="17"/>
        <v>4.3241464596226233</v>
      </c>
      <c r="L90" s="12">
        <f t="shared" si="13"/>
        <v>17.549813447646265</v>
      </c>
      <c r="M90" s="12">
        <f t="shared" si="14"/>
        <v>1.7725681182352002</v>
      </c>
      <c r="N90" s="12">
        <f t="shared" si="15"/>
        <v>47.029080266498724</v>
      </c>
      <c r="O90" s="12">
        <f t="shared" si="9"/>
        <v>10.675440995166293</v>
      </c>
      <c r="P90" s="12">
        <f t="shared" si="10"/>
        <v>1.7725681182352002</v>
      </c>
      <c r="Q90" s="12">
        <f t="shared" si="11"/>
        <v>47.029080266498724</v>
      </c>
      <c r="R90" s="12">
        <f t="shared" si="12"/>
        <v>19.825696459966739</v>
      </c>
    </row>
    <row r="91" spans="1:18" x14ac:dyDescent="0.2">
      <c r="A91" s="3">
        <v>1504703</v>
      </c>
      <c r="B91" s="3">
        <v>150470</v>
      </c>
      <c r="C91" s="1" t="s">
        <v>26</v>
      </c>
      <c r="D91" s="13" t="s">
        <v>110</v>
      </c>
      <c r="E91" s="15">
        <v>7.8021121543425522</v>
      </c>
      <c r="F91" s="10">
        <v>1248.7685606105565</v>
      </c>
      <c r="G91" s="11">
        <v>12.446150964600113</v>
      </c>
      <c r="H91" s="11">
        <v>30.514815707638025</v>
      </c>
      <c r="I91" s="11">
        <v>19.441905734056569</v>
      </c>
      <c r="J91" s="12">
        <f t="shared" si="16"/>
        <v>30.414464633584075</v>
      </c>
      <c r="K91" s="12">
        <f t="shared" si="17"/>
        <v>14.18843617552338</v>
      </c>
      <c r="L91" s="12">
        <f t="shared" si="13"/>
        <v>36.837524217206528</v>
      </c>
      <c r="M91" s="12">
        <f t="shared" si="14"/>
        <v>30.514815707638025</v>
      </c>
      <c r="N91" s="12">
        <f t="shared" si="15"/>
        <v>84.654831267739112</v>
      </c>
      <c r="O91" s="12">
        <f t="shared" si="9"/>
        <v>27.146808342104663</v>
      </c>
      <c r="P91" s="12">
        <f t="shared" si="10"/>
        <v>30.514815707638025</v>
      </c>
      <c r="Q91" s="12">
        <f t="shared" si="11"/>
        <v>84.654831267739112</v>
      </c>
      <c r="R91" s="12">
        <f t="shared" si="12"/>
        <v>47.438818439160599</v>
      </c>
    </row>
    <row r="92" spans="1:18" x14ac:dyDescent="0.2">
      <c r="A92" s="3">
        <v>1504752</v>
      </c>
      <c r="B92" s="3">
        <v>150475</v>
      </c>
      <c r="C92" s="1" t="s">
        <v>35</v>
      </c>
      <c r="D92" s="13" t="s">
        <v>111</v>
      </c>
      <c r="E92" s="15">
        <v>5.8875292748160364</v>
      </c>
      <c r="F92" s="10">
        <v>1043.729271588257</v>
      </c>
      <c r="G92" s="11">
        <v>14.232209737827715</v>
      </c>
      <c r="H92" s="11">
        <v>65.337004460992503</v>
      </c>
      <c r="I92" s="11">
        <v>9.2740449576219142</v>
      </c>
      <c r="J92" s="12">
        <f t="shared" si="16"/>
        <v>21.725894498356755</v>
      </c>
      <c r="K92" s="12">
        <f t="shared" si="17"/>
        <v>11.582283180410895</v>
      </c>
      <c r="L92" s="12">
        <f t="shared" si="13"/>
        <v>42.123815818462219</v>
      </c>
      <c r="M92" s="12">
        <f t="shared" si="14"/>
        <v>65.337004460992503</v>
      </c>
      <c r="N92" s="12">
        <f t="shared" si="15"/>
        <v>39.518555197280953</v>
      </c>
      <c r="O92" s="12">
        <f t="shared" si="9"/>
        <v>25.143997832409955</v>
      </c>
      <c r="P92" s="12">
        <f t="shared" si="10"/>
        <v>65.337004460992503</v>
      </c>
      <c r="Q92" s="12">
        <f t="shared" si="11"/>
        <v>39.518555197280953</v>
      </c>
      <c r="R92" s="12">
        <f t="shared" si="12"/>
        <v>43.333185830227798</v>
      </c>
    </row>
    <row r="93" spans="1:18" x14ac:dyDescent="0.2">
      <c r="A93" s="3">
        <v>1504802</v>
      </c>
      <c r="B93" s="3">
        <v>150480</v>
      </c>
      <c r="C93" s="1" t="s">
        <v>35</v>
      </c>
      <c r="D93" s="13" t="s">
        <v>112</v>
      </c>
      <c r="E93" s="15">
        <v>4.1885698714296327</v>
      </c>
      <c r="F93" s="10">
        <v>580.14376640532521</v>
      </c>
      <c r="G93" s="11">
        <v>4.1163726400495202</v>
      </c>
      <c r="H93" s="11">
        <v>28.228586008224976</v>
      </c>
      <c r="I93" s="11">
        <v>9.5386779666832506</v>
      </c>
      <c r="J93" s="12">
        <f t="shared" si="16"/>
        <v>14.015845436977214</v>
      </c>
      <c r="K93" s="12">
        <f t="shared" si="17"/>
        <v>5.6898771026087358</v>
      </c>
      <c r="L93" s="12">
        <f t="shared" si="13"/>
        <v>12.183443479527373</v>
      </c>
      <c r="M93" s="12">
        <f t="shared" si="14"/>
        <v>28.228586008224976</v>
      </c>
      <c r="N93" s="12">
        <f t="shared" si="15"/>
        <v>40.693290848857885</v>
      </c>
      <c r="O93" s="12">
        <f t="shared" si="9"/>
        <v>10.629722006371107</v>
      </c>
      <c r="P93" s="12">
        <f t="shared" si="10"/>
        <v>28.228586008224976</v>
      </c>
      <c r="Q93" s="12">
        <f t="shared" si="11"/>
        <v>40.693290848857885</v>
      </c>
      <c r="R93" s="12">
        <f t="shared" si="12"/>
        <v>26.51719962115132</v>
      </c>
    </row>
    <row r="94" spans="1:18" x14ac:dyDescent="0.2">
      <c r="A94" s="3">
        <v>1504901</v>
      </c>
      <c r="B94" s="3">
        <v>150490</v>
      </c>
      <c r="C94" s="1" t="s">
        <v>31</v>
      </c>
      <c r="D94" s="13" t="s">
        <v>113</v>
      </c>
      <c r="E94" s="15">
        <v>2.7192972098570096</v>
      </c>
      <c r="F94" s="10">
        <v>222.22222222222223</v>
      </c>
      <c r="G94" s="11">
        <v>0.62959076600209862</v>
      </c>
      <c r="H94" s="11">
        <v>0</v>
      </c>
      <c r="I94" s="11">
        <v>2.7741593091137164</v>
      </c>
      <c r="J94" s="12">
        <f t="shared" si="16"/>
        <v>7.3481379669287445</v>
      </c>
      <c r="K94" s="12">
        <f t="shared" si="17"/>
        <v>1.1405133741448197</v>
      </c>
      <c r="L94" s="12">
        <f t="shared" si="13"/>
        <v>1.8634327315727748</v>
      </c>
      <c r="M94" s="12">
        <f t="shared" si="14"/>
        <v>0</v>
      </c>
      <c r="N94" s="12">
        <f t="shared" si="15"/>
        <v>10.664832717383996</v>
      </c>
      <c r="O94" s="12">
        <f t="shared" si="9"/>
        <v>3.4506946908821132</v>
      </c>
      <c r="P94" s="12">
        <f t="shared" si="10"/>
        <v>0</v>
      </c>
      <c r="Q94" s="12">
        <f t="shared" si="11"/>
        <v>10.664832717383996</v>
      </c>
      <c r="R94" s="12">
        <f t="shared" si="12"/>
        <v>4.7051758027553694</v>
      </c>
    </row>
    <row r="95" spans="1:18" x14ac:dyDescent="0.2">
      <c r="A95" s="3">
        <v>1504950</v>
      </c>
      <c r="B95" s="3">
        <v>150495</v>
      </c>
      <c r="C95" s="1" t="s">
        <v>28</v>
      </c>
      <c r="D95" s="13" t="s">
        <v>114</v>
      </c>
      <c r="E95" s="15">
        <v>3.3792989436840517</v>
      </c>
      <c r="F95" s="10">
        <v>550.95497002648824</v>
      </c>
      <c r="G95" s="11">
        <v>0.22857142857142859</v>
      </c>
      <c r="H95" s="11">
        <v>100</v>
      </c>
      <c r="I95" s="11">
        <v>12.082345833914214</v>
      </c>
      <c r="J95" s="12">
        <f t="shared" si="16"/>
        <v>10.343292376303829</v>
      </c>
      <c r="K95" s="12">
        <f t="shared" si="17"/>
        <v>5.318872747935222</v>
      </c>
      <c r="L95" s="12">
        <f t="shared" si="13"/>
        <v>0.67651481645289702</v>
      </c>
      <c r="M95" s="12">
        <f t="shared" si="14"/>
        <v>100</v>
      </c>
      <c r="N95" s="12">
        <f t="shared" si="15"/>
        <v>51.984918223711539</v>
      </c>
      <c r="O95" s="12">
        <f t="shared" si="9"/>
        <v>5.4462266468973155</v>
      </c>
      <c r="P95" s="12">
        <f t="shared" si="10"/>
        <v>100</v>
      </c>
      <c r="Q95" s="12">
        <f t="shared" si="11"/>
        <v>51.984918223711539</v>
      </c>
      <c r="R95" s="12">
        <f t="shared" si="12"/>
        <v>52.477048290202951</v>
      </c>
    </row>
    <row r="96" spans="1:18" x14ac:dyDescent="0.2">
      <c r="A96" s="3">
        <v>1504976</v>
      </c>
      <c r="B96" s="3">
        <v>150497</v>
      </c>
      <c r="C96" s="1" t="s">
        <v>62</v>
      </c>
      <c r="D96" s="13" t="s">
        <v>115</v>
      </c>
      <c r="E96" s="15">
        <v>4.0487007087043434</v>
      </c>
      <c r="F96" s="10">
        <v>457.97850472778526</v>
      </c>
      <c r="G96" s="11">
        <v>17.190388170055453</v>
      </c>
      <c r="H96" s="11">
        <v>90.41372752809373</v>
      </c>
      <c r="I96" s="11">
        <v>11.746050390556174</v>
      </c>
      <c r="J96" s="12">
        <f t="shared" si="16"/>
        <v>13.381105074943505</v>
      </c>
      <c r="K96" s="12">
        <f t="shared" si="17"/>
        <v>4.1370948815145399</v>
      </c>
      <c r="L96" s="12">
        <f t="shared" si="13"/>
        <v>50.879291302083629</v>
      </c>
      <c r="M96" s="12">
        <f t="shared" si="14"/>
        <v>90.41372752809373</v>
      </c>
      <c r="N96" s="12">
        <f t="shared" si="15"/>
        <v>50.492064976957295</v>
      </c>
      <c r="O96" s="12">
        <f t="shared" si="9"/>
        <v>22.799163752847225</v>
      </c>
      <c r="P96" s="12">
        <f t="shared" si="10"/>
        <v>90.41372752809373</v>
      </c>
      <c r="Q96" s="12">
        <f t="shared" si="11"/>
        <v>50.492064976957295</v>
      </c>
      <c r="R96" s="12">
        <f t="shared" si="12"/>
        <v>54.568318752632742</v>
      </c>
    </row>
    <row r="97" spans="1:18" x14ac:dyDescent="0.2">
      <c r="A97" s="3">
        <v>1505007</v>
      </c>
      <c r="B97" s="3">
        <v>150500</v>
      </c>
      <c r="C97" s="1" t="s">
        <v>44</v>
      </c>
      <c r="D97" s="13" t="s">
        <v>116</v>
      </c>
      <c r="E97" s="15">
        <v>3.5317409197849363</v>
      </c>
      <c r="F97" s="10">
        <v>332.92854403681451</v>
      </c>
      <c r="G97" s="11">
        <v>0.38948393378773127</v>
      </c>
      <c r="H97" s="11">
        <v>0</v>
      </c>
      <c r="I97" s="11">
        <v>14.444586475776555</v>
      </c>
      <c r="J97" s="12">
        <f t="shared" si="16"/>
        <v>11.035089433024998</v>
      </c>
      <c r="K97" s="12">
        <f t="shared" si="17"/>
        <v>2.5476466779654734</v>
      </c>
      <c r="L97" s="12">
        <f t="shared" si="13"/>
        <v>1.1527759774026969</v>
      </c>
      <c r="M97" s="12">
        <f t="shared" si="14"/>
        <v>0</v>
      </c>
      <c r="N97" s="12">
        <f t="shared" si="15"/>
        <v>62.471169766717239</v>
      </c>
      <c r="O97" s="12">
        <f t="shared" si="9"/>
        <v>4.9118373627977228</v>
      </c>
      <c r="P97" s="12">
        <f t="shared" si="10"/>
        <v>0</v>
      </c>
      <c r="Q97" s="12">
        <f t="shared" si="11"/>
        <v>62.471169766717239</v>
      </c>
      <c r="R97" s="12">
        <f t="shared" si="12"/>
        <v>22.46100237650499</v>
      </c>
    </row>
    <row r="98" spans="1:18" x14ac:dyDescent="0.2">
      <c r="A98" s="3">
        <v>1505031</v>
      </c>
      <c r="B98" s="3">
        <v>150503</v>
      </c>
      <c r="C98" s="1" t="s">
        <v>47</v>
      </c>
      <c r="D98" s="13" t="s">
        <v>117</v>
      </c>
      <c r="E98" s="15">
        <v>9.5165505450630388</v>
      </c>
      <c r="F98" s="10">
        <v>3587.9157126780242</v>
      </c>
      <c r="G98" s="11">
        <v>12.13009864036257</v>
      </c>
      <c r="H98" s="11">
        <v>54.311464396626995</v>
      </c>
      <c r="I98" s="11">
        <v>12.456827971593777</v>
      </c>
      <c r="J98" s="12">
        <f t="shared" si="16"/>
        <v>38.194758900074682</v>
      </c>
      <c r="K98" s="12">
        <f t="shared" si="17"/>
        <v>43.920178737830376</v>
      </c>
      <c r="L98" s="12">
        <f t="shared" si="13"/>
        <v>35.902087616676837</v>
      </c>
      <c r="M98" s="12">
        <f t="shared" si="14"/>
        <v>54.311464396626995</v>
      </c>
      <c r="N98" s="12">
        <f t="shared" si="15"/>
        <v>53.647286495800238</v>
      </c>
      <c r="O98" s="12">
        <f t="shared" si="9"/>
        <v>39.339008418193963</v>
      </c>
      <c r="P98" s="12">
        <f t="shared" si="10"/>
        <v>54.311464396626995</v>
      </c>
      <c r="Q98" s="12">
        <f t="shared" si="11"/>
        <v>53.647286495800238</v>
      </c>
      <c r="R98" s="12">
        <f t="shared" si="12"/>
        <v>49.099253103540399</v>
      </c>
    </row>
    <row r="99" spans="1:18" x14ac:dyDescent="0.2">
      <c r="A99" s="3">
        <v>1505064</v>
      </c>
      <c r="B99" s="3">
        <v>150506</v>
      </c>
      <c r="C99" s="1" t="s">
        <v>62</v>
      </c>
      <c r="D99" s="13" t="s">
        <v>118</v>
      </c>
      <c r="E99" s="15">
        <v>2.3324267658817908</v>
      </c>
      <c r="F99" s="10">
        <v>331.94883294261541</v>
      </c>
      <c r="G99" s="11">
        <v>2.5774361293239885</v>
      </c>
      <c r="H99" s="11">
        <v>32.61516905368488</v>
      </c>
      <c r="I99" s="11">
        <v>5.9117317296911631</v>
      </c>
      <c r="J99" s="12">
        <f t="shared" si="16"/>
        <v>5.5924808879536627</v>
      </c>
      <c r="K99" s="12">
        <f t="shared" si="17"/>
        <v>2.5351940547893648</v>
      </c>
      <c r="L99" s="12">
        <f t="shared" si="13"/>
        <v>7.628572568525489</v>
      </c>
      <c r="M99" s="12">
        <f t="shared" si="14"/>
        <v>32.61516905368488</v>
      </c>
      <c r="N99" s="12">
        <f t="shared" si="15"/>
        <v>24.592869113639374</v>
      </c>
      <c r="O99" s="12">
        <f t="shared" si="9"/>
        <v>5.2520825037561716</v>
      </c>
      <c r="P99" s="12">
        <f t="shared" si="10"/>
        <v>32.61516905368488</v>
      </c>
      <c r="Q99" s="12">
        <f t="shared" si="11"/>
        <v>24.592869113639374</v>
      </c>
      <c r="R99" s="12">
        <f t="shared" si="12"/>
        <v>20.820040223693475</v>
      </c>
    </row>
    <row r="100" spans="1:18" x14ac:dyDescent="0.2">
      <c r="A100" s="3">
        <v>1505106</v>
      </c>
      <c r="B100" s="3">
        <v>150510</v>
      </c>
      <c r="C100" s="1" t="s">
        <v>35</v>
      </c>
      <c r="D100" s="13" t="s">
        <v>119</v>
      </c>
      <c r="E100" s="15">
        <v>11.020984957502096</v>
      </c>
      <c r="F100" s="10">
        <v>2028.7576467897777</v>
      </c>
      <c r="G100" s="11">
        <v>33.235919234856539</v>
      </c>
      <c r="H100" s="11">
        <v>1.0666305816686048</v>
      </c>
      <c r="I100" s="11">
        <v>5.8887427820021729</v>
      </c>
      <c r="J100" s="12">
        <f t="shared" si="16"/>
        <v>45.022033940557058</v>
      </c>
      <c r="K100" s="12">
        <f t="shared" si="17"/>
        <v>24.102491685538087</v>
      </c>
      <c r="L100" s="12">
        <f t="shared" si="13"/>
        <v>98.370089128553715</v>
      </c>
      <c r="M100" s="12">
        <f t="shared" si="14"/>
        <v>1.0666305816686048</v>
      </c>
      <c r="N100" s="12">
        <f t="shared" si="15"/>
        <v>24.490818592662094</v>
      </c>
      <c r="O100" s="12">
        <f t="shared" si="9"/>
        <v>55.831538251549624</v>
      </c>
      <c r="P100" s="12">
        <f t="shared" si="10"/>
        <v>1.0666305816686048</v>
      </c>
      <c r="Q100" s="12">
        <f t="shared" si="11"/>
        <v>24.490818592662094</v>
      </c>
      <c r="R100" s="12">
        <f t="shared" si="12"/>
        <v>27.12966247529344</v>
      </c>
    </row>
    <row r="101" spans="1:18" x14ac:dyDescent="0.2">
      <c r="A101" s="3">
        <v>1505205</v>
      </c>
      <c r="B101" s="3">
        <v>150520</v>
      </c>
      <c r="C101" s="1" t="s">
        <v>31</v>
      </c>
      <c r="D101" s="13" t="s">
        <v>120</v>
      </c>
      <c r="E101" s="15">
        <v>2.1867103181515568</v>
      </c>
      <c r="F101" s="10">
        <v>276.17382918449761</v>
      </c>
      <c r="G101" s="11">
        <v>0.18604651162790697</v>
      </c>
      <c r="H101" s="11">
        <v>15.450589682803956</v>
      </c>
      <c r="I101" s="11">
        <v>2.4109456934482552</v>
      </c>
      <c r="J101" s="12">
        <f t="shared" si="16"/>
        <v>4.9312049570451872</v>
      </c>
      <c r="K101" s="12">
        <f t="shared" si="17"/>
        <v>1.8262655670358785</v>
      </c>
      <c r="L101" s="12">
        <f t="shared" si="13"/>
        <v>0.55065159478724168</v>
      </c>
      <c r="M101" s="12">
        <f t="shared" si="14"/>
        <v>15.450589682803956</v>
      </c>
      <c r="N101" s="12">
        <f t="shared" si="15"/>
        <v>9.0524866802292561</v>
      </c>
      <c r="O101" s="12">
        <f t="shared" si="9"/>
        <v>2.436040706289436</v>
      </c>
      <c r="P101" s="12">
        <f t="shared" si="10"/>
        <v>15.450589682803956</v>
      </c>
      <c r="Q101" s="12">
        <f t="shared" si="11"/>
        <v>9.0524866802292561</v>
      </c>
      <c r="R101" s="12">
        <f t="shared" si="12"/>
        <v>8.9797056897742156</v>
      </c>
    </row>
    <row r="102" spans="1:18" x14ac:dyDescent="0.2">
      <c r="A102" s="3">
        <v>1505304</v>
      </c>
      <c r="B102" s="3">
        <v>150530</v>
      </c>
      <c r="C102" s="1" t="s">
        <v>35</v>
      </c>
      <c r="D102" s="13" t="s">
        <v>121</v>
      </c>
      <c r="E102" s="15">
        <v>41.678373544869054</v>
      </c>
      <c r="F102" s="10">
        <v>12675.658360139347</v>
      </c>
      <c r="G102" s="11">
        <v>58.345611450221</v>
      </c>
      <c r="H102" s="11">
        <v>0.61017453599371974</v>
      </c>
      <c r="I102" s="11">
        <v>4.8184087238557947</v>
      </c>
      <c r="J102" s="12">
        <v>100</v>
      </c>
      <c r="K102" s="12">
        <v>100</v>
      </c>
      <c r="L102" s="12">
        <v>100</v>
      </c>
      <c r="M102" s="12">
        <f t="shared" si="14"/>
        <v>0.61017453599371974</v>
      </c>
      <c r="N102" s="12">
        <f t="shared" si="15"/>
        <v>19.739485485498044</v>
      </c>
      <c r="O102" s="12">
        <f t="shared" si="9"/>
        <v>100</v>
      </c>
      <c r="P102" s="12">
        <f t="shared" si="10"/>
        <v>0.61017453599371974</v>
      </c>
      <c r="Q102" s="12">
        <f t="shared" si="11"/>
        <v>19.739485485498044</v>
      </c>
      <c r="R102" s="12">
        <f t="shared" si="12"/>
        <v>40.116553340497255</v>
      </c>
    </row>
    <row r="103" spans="1:18" x14ac:dyDescent="0.2">
      <c r="A103" s="3">
        <v>1505403</v>
      </c>
      <c r="B103" s="3">
        <v>150540</v>
      </c>
      <c r="C103" s="1" t="s">
        <v>28</v>
      </c>
      <c r="D103" s="13" t="s">
        <v>122</v>
      </c>
      <c r="E103" s="15">
        <v>8.2146648789556842</v>
      </c>
      <c r="F103" s="10">
        <v>911.61015542895075</v>
      </c>
      <c r="G103" s="11">
        <v>7.5256556442417324</v>
      </c>
      <c r="H103" s="11">
        <v>79.881519929812185</v>
      </c>
      <c r="I103" s="11">
        <v>15.321643896233198</v>
      </c>
      <c r="J103" s="12">
        <f t="shared" si="16"/>
        <v>32.286670491377386</v>
      </c>
      <c r="K103" s="12">
        <f t="shared" si="17"/>
        <v>9.9029824379432299</v>
      </c>
      <c r="L103" s="12">
        <f t="shared" si="13"/>
        <v>22.27407676747708</v>
      </c>
      <c r="M103" s="12">
        <f t="shared" si="14"/>
        <v>79.881519929812185</v>
      </c>
      <c r="N103" s="12">
        <f t="shared" si="15"/>
        <v>66.364526169779253</v>
      </c>
      <c r="O103" s="12">
        <f t="shared" si="9"/>
        <v>21.487909898932568</v>
      </c>
      <c r="P103" s="12">
        <f t="shared" si="10"/>
        <v>79.881519929812185</v>
      </c>
      <c r="Q103" s="12">
        <f t="shared" si="11"/>
        <v>66.364526169779253</v>
      </c>
      <c r="R103" s="12">
        <f t="shared" si="12"/>
        <v>55.911318666174672</v>
      </c>
    </row>
    <row r="104" spans="1:18" x14ac:dyDescent="0.2">
      <c r="A104" s="3">
        <v>1505437</v>
      </c>
      <c r="B104" s="3">
        <v>150543</v>
      </c>
      <c r="C104" s="1" t="s">
        <v>33</v>
      </c>
      <c r="D104" s="13" t="s">
        <v>123</v>
      </c>
      <c r="E104" s="15">
        <v>44.104208367596236</v>
      </c>
      <c r="F104" s="10">
        <v>16979.279359167627</v>
      </c>
      <c r="G104" s="11">
        <v>29.529444914060299</v>
      </c>
      <c r="H104" s="11">
        <v>2.454465017893348</v>
      </c>
      <c r="I104" s="11">
        <v>5.6457095563240811</v>
      </c>
      <c r="J104" s="12">
        <v>100</v>
      </c>
      <c r="K104" s="12">
        <v>100</v>
      </c>
      <c r="L104" s="12">
        <f t="shared" si="13"/>
        <v>87.399843151212536</v>
      </c>
      <c r="M104" s="12">
        <f t="shared" si="14"/>
        <v>2.454465017893348</v>
      </c>
      <c r="N104" s="12">
        <f t="shared" si="15"/>
        <v>23.411966805674233</v>
      </c>
      <c r="O104" s="12">
        <f t="shared" si="9"/>
        <v>95.799947717070836</v>
      </c>
      <c r="P104" s="12">
        <f t="shared" si="10"/>
        <v>2.454465017893348</v>
      </c>
      <c r="Q104" s="12">
        <f t="shared" si="11"/>
        <v>23.411966805674233</v>
      </c>
      <c r="R104" s="12">
        <f t="shared" si="12"/>
        <v>40.555459846879472</v>
      </c>
    </row>
    <row r="105" spans="1:18" x14ac:dyDescent="0.2">
      <c r="A105" s="3">
        <v>1505486</v>
      </c>
      <c r="B105" s="3">
        <v>150548</v>
      </c>
      <c r="C105" s="1" t="s">
        <v>38</v>
      </c>
      <c r="D105" s="13" t="s">
        <v>124</v>
      </c>
      <c r="E105" s="15">
        <v>3.2454861371246131</v>
      </c>
      <c r="F105" s="10">
        <v>573.365913255956</v>
      </c>
      <c r="G105" s="11">
        <v>1.8354860639021073</v>
      </c>
      <c r="H105" s="11">
        <v>97.245263355007054</v>
      </c>
      <c r="I105" s="11">
        <v>5.9458358786397882</v>
      </c>
      <c r="J105" s="12">
        <f t="shared" si="16"/>
        <v>9.7360363691516003</v>
      </c>
      <c r="K105" s="12">
        <f t="shared" si="17"/>
        <v>5.6037271633951828</v>
      </c>
      <c r="L105" s="12">
        <f t="shared" si="13"/>
        <v>5.4325841395988066</v>
      </c>
      <c r="M105" s="12">
        <f t="shared" si="14"/>
        <v>97.245263355007054</v>
      </c>
      <c r="N105" s="12">
        <f t="shared" si="15"/>
        <v>24.744261261500089</v>
      </c>
      <c r="O105" s="12">
        <f t="shared" si="9"/>
        <v>6.9241158907151963</v>
      </c>
      <c r="P105" s="12">
        <f t="shared" si="10"/>
        <v>97.245263355007054</v>
      </c>
      <c r="Q105" s="12">
        <f t="shared" si="11"/>
        <v>24.744261261500089</v>
      </c>
      <c r="R105" s="12">
        <f t="shared" si="12"/>
        <v>42.971213502407444</v>
      </c>
    </row>
    <row r="106" spans="1:18" x14ac:dyDescent="0.2">
      <c r="A106" s="3">
        <v>1505494</v>
      </c>
      <c r="B106" s="3">
        <v>150549</v>
      </c>
      <c r="C106" s="1" t="s">
        <v>56</v>
      </c>
      <c r="D106" s="13" t="s">
        <v>125</v>
      </c>
      <c r="E106" s="15">
        <v>2.3600522431127176</v>
      </c>
      <c r="F106" s="10">
        <v>307.7227722772277</v>
      </c>
      <c r="G106" s="11">
        <v>2.7196652719665275</v>
      </c>
      <c r="H106" s="11">
        <v>100</v>
      </c>
      <c r="I106" s="11">
        <v>7.5247524752475243</v>
      </c>
      <c r="J106" s="12">
        <f t="shared" si="16"/>
        <v>5.7178480888237511</v>
      </c>
      <c r="K106" s="12">
        <f t="shared" si="17"/>
        <v>2.2272685793161719</v>
      </c>
      <c r="L106" s="12">
        <f t="shared" si="13"/>
        <v>8.0495356037151709</v>
      </c>
      <c r="M106" s="12">
        <f t="shared" si="14"/>
        <v>100</v>
      </c>
      <c r="N106" s="12">
        <f t="shared" si="15"/>
        <v>31.753249382372502</v>
      </c>
      <c r="O106" s="12">
        <f t="shared" si="9"/>
        <v>5.3315507572850311</v>
      </c>
      <c r="P106" s="12">
        <f t="shared" si="10"/>
        <v>100</v>
      </c>
      <c r="Q106" s="12">
        <f t="shared" si="11"/>
        <v>31.753249382372502</v>
      </c>
      <c r="R106" s="12">
        <f t="shared" si="12"/>
        <v>45.694933379885846</v>
      </c>
    </row>
    <row r="107" spans="1:18" x14ac:dyDescent="0.2">
      <c r="A107" s="3">
        <v>1505502</v>
      </c>
      <c r="B107" s="3">
        <v>150550</v>
      </c>
      <c r="C107" s="1" t="s">
        <v>28</v>
      </c>
      <c r="D107" s="13" t="s">
        <v>126</v>
      </c>
      <c r="E107" s="15">
        <v>37.288494730064748</v>
      </c>
      <c r="F107" s="10">
        <v>13779.04487301231</v>
      </c>
      <c r="G107" s="11">
        <v>27.726869642329294</v>
      </c>
      <c r="H107" s="11">
        <v>9.4953540585651979</v>
      </c>
      <c r="I107" s="11">
        <v>14.667034997151195</v>
      </c>
      <c r="J107" s="12">
        <v>100</v>
      </c>
      <c r="K107" s="12">
        <v>100</v>
      </c>
      <c r="L107" s="12">
        <f t="shared" si="13"/>
        <v>82.064666805160385</v>
      </c>
      <c r="M107" s="12">
        <f t="shared" si="14"/>
        <v>9.4953540585651979</v>
      </c>
      <c r="N107" s="12">
        <f t="shared" si="15"/>
        <v>63.458643739167876</v>
      </c>
      <c r="O107" s="12">
        <f t="shared" si="9"/>
        <v>94.021555601720138</v>
      </c>
      <c r="P107" s="12">
        <f t="shared" si="10"/>
        <v>9.4953540585651979</v>
      </c>
      <c r="Q107" s="12">
        <f t="shared" si="11"/>
        <v>63.458643739167876</v>
      </c>
      <c r="R107" s="12">
        <f t="shared" si="12"/>
        <v>55.658517799817737</v>
      </c>
    </row>
    <row r="108" spans="1:18" x14ac:dyDescent="0.2">
      <c r="A108" s="3">
        <v>1505536</v>
      </c>
      <c r="B108" s="3">
        <v>150553</v>
      </c>
      <c r="C108" s="1" t="s">
        <v>56</v>
      </c>
      <c r="D108" s="13" t="s">
        <v>127</v>
      </c>
      <c r="E108" s="15">
        <v>81.70657178500349</v>
      </c>
      <c r="F108" s="10">
        <v>185841.36168967991</v>
      </c>
      <c r="G108" s="11">
        <v>39.661709361053205</v>
      </c>
      <c r="H108" s="11">
        <v>1.8321233447930581</v>
      </c>
      <c r="I108" s="11">
        <v>25.207164959526843</v>
      </c>
      <c r="J108" s="12">
        <v>100</v>
      </c>
      <c r="K108" s="12">
        <v>100</v>
      </c>
      <c r="L108" s="12">
        <v>100</v>
      </c>
      <c r="M108" s="12">
        <f t="shared" si="14"/>
        <v>1.8321233447930581</v>
      </c>
      <c r="N108" s="12">
        <v>100</v>
      </c>
      <c r="O108" s="12">
        <f t="shared" si="9"/>
        <v>100</v>
      </c>
      <c r="P108" s="12">
        <f t="shared" si="10"/>
        <v>1.8321233447930581</v>
      </c>
      <c r="Q108" s="12">
        <f t="shared" si="11"/>
        <v>100</v>
      </c>
      <c r="R108" s="12">
        <f t="shared" si="12"/>
        <v>67.277374448264354</v>
      </c>
    </row>
    <row r="109" spans="1:18" x14ac:dyDescent="0.2">
      <c r="A109" s="3">
        <v>1505551</v>
      </c>
      <c r="B109" s="3">
        <v>150555</v>
      </c>
      <c r="C109" s="1" t="s">
        <v>33</v>
      </c>
      <c r="D109" s="13" t="s">
        <v>128</v>
      </c>
      <c r="E109" s="15">
        <v>3.2001392878906589</v>
      </c>
      <c r="F109" s="10">
        <v>688.51844914778053</v>
      </c>
      <c r="G109" s="11">
        <v>9.0216010165184244</v>
      </c>
      <c r="H109" s="11">
        <v>90.465135810217973</v>
      </c>
      <c r="I109" s="11">
        <v>25.098333021165011</v>
      </c>
      <c r="J109" s="12">
        <f t="shared" si="16"/>
        <v>9.5302477954659164</v>
      </c>
      <c r="K109" s="12">
        <f t="shared" si="17"/>
        <v>7.0673740953577573</v>
      </c>
      <c r="L109" s="12">
        <f t="shared" si="13"/>
        <v>26.701704556630386</v>
      </c>
      <c r="M109" s="12">
        <f t="shared" si="14"/>
        <v>90.465135810217973</v>
      </c>
      <c r="N109" s="12">
        <v>100</v>
      </c>
      <c r="O109" s="12">
        <f t="shared" si="9"/>
        <v>14.433108815818022</v>
      </c>
      <c r="P109" s="12">
        <f t="shared" si="10"/>
        <v>90.465135810217973</v>
      </c>
      <c r="Q109" s="12">
        <f t="shared" si="11"/>
        <v>100</v>
      </c>
      <c r="R109" s="12">
        <f t="shared" si="12"/>
        <v>68.299414875345335</v>
      </c>
    </row>
    <row r="110" spans="1:18" x14ac:dyDescent="0.2">
      <c r="A110" s="3">
        <v>1505601</v>
      </c>
      <c r="B110" s="3">
        <v>150560</v>
      </c>
      <c r="C110" s="1" t="s">
        <v>44</v>
      </c>
      <c r="D110" s="13" t="s">
        <v>129</v>
      </c>
      <c r="E110" s="15">
        <v>3.1855323738023147</v>
      </c>
      <c r="F110" s="10">
        <v>285.00742206828301</v>
      </c>
      <c r="G110" s="11">
        <v>0.91743119266055051</v>
      </c>
      <c r="H110" s="11">
        <v>0</v>
      </c>
      <c r="I110" s="11">
        <v>1.6081147946561107</v>
      </c>
      <c r="J110" s="12">
        <f t="shared" si="16"/>
        <v>9.463960146666297</v>
      </c>
      <c r="K110" s="12">
        <f t="shared" si="17"/>
        <v>1.9385449972926714</v>
      </c>
      <c r="L110" s="12">
        <f t="shared" si="13"/>
        <v>2.7153691027352518</v>
      </c>
      <c r="M110" s="12">
        <f t="shared" si="14"/>
        <v>0</v>
      </c>
      <c r="N110" s="12">
        <f t="shared" si="15"/>
        <v>5.4886301441759882</v>
      </c>
      <c r="O110" s="12">
        <f t="shared" si="9"/>
        <v>4.7059580822314073</v>
      </c>
      <c r="P110" s="12">
        <f t="shared" si="10"/>
        <v>0</v>
      </c>
      <c r="Q110" s="12">
        <f t="shared" si="11"/>
        <v>5.4886301441759882</v>
      </c>
      <c r="R110" s="12">
        <f t="shared" si="12"/>
        <v>3.3981960754691318</v>
      </c>
    </row>
    <row r="111" spans="1:18" x14ac:dyDescent="0.2">
      <c r="A111" s="3">
        <v>1505635</v>
      </c>
      <c r="B111" s="3">
        <v>150563</v>
      </c>
      <c r="C111" s="1" t="s">
        <v>56</v>
      </c>
      <c r="D111" s="13" t="s">
        <v>130</v>
      </c>
      <c r="E111" s="15">
        <v>4.2035148844597021</v>
      </c>
      <c r="F111" s="10">
        <v>948.36621454993838</v>
      </c>
      <c r="G111" s="11">
        <v>6.3880126182965302</v>
      </c>
      <c r="H111" s="11">
        <v>1.6877957359696272</v>
      </c>
      <c r="I111" s="11">
        <v>11.713933415536376</v>
      </c>
      <c r="J111" s="12">
        <f t="shared" si="16"/>
        <v>14.083667412861464</v>
      </c>
      <c r="K111" s="12">
        <f t="shared" si="17"/>
        <v>10.370170526740569</v>
      </c>
      <c r="L111" s="12">
        <f t="shared" si="13"/>
        <v>18.906935179849793</v>
      </c>
      <c r="M111" s="12">
        <f t="shared" si="14"/>
        <v>1.6877957359696272</v>
      </c>
      <c r="N111" s="12">
        <f t="shared" si="15"/>
        <v>50.349494117371826</v>
      </c>
      <c r="O111" s="12">
        <f t="shared" si="9"/>
        <v>14.453591039817274</v>
      </c>
      <c r="P111" s="12">
        <f t="shared" si="10"/>
        <v>1.6877957359696272</v>
      </c>
      <c r="Q111" s="12">
        <f t="shared" si="11"/>
        <v>50.349494117371826</v>
      </c>
      <c r="R111" s="12">
        <f t="shared" si="12"/>
        <v>22.163626964386243</v>
      </c>
    </row>
    <row r="112" spans="1:18" x14ac:dyDescent="0.2">
      <c r="A112" s="3">
        <v>1505650</v>
      </c>
      <c r="B112" s="3">
        <v>150565</v>
      </c>
      <c r="C112" s="1" t="s">
        <v>38</v>
      </c>
      <c r="D112" s="13" t="s">
        <v>131</v>
      </c>
      <c r="E112" s="15">
        <v>3.0451984916306536</v>
      </c>
      <c r="F112" s="10">
        <v>304.53209590100539</v>
      </c>
      <c r="G112" s="11">
        <v>0.83798882681564246</v>
      </c>
      <c r="H112" s="11">
        <v>100</v>
      </c>
      <c r="I112" s="11">
        <v>14.044856921887083</v>
      </c>
      <c r="J112" s="12">
        <f t="shared" si="16"/>
        <v>8.8271108409320149</v>
      </c>
      <c r="K112" s="12">
        <f t="shared" si="17"/>
        <v>2.1867134699321262</v>
      </c>
      <c r="L112" s="12">
        <f t="shared" si="13"/>
        <v>2.4802393759620873</v>
      </c>
      <c r="M112" s="12">
        <f t="shared" si="14"/>
        <v>100</v>
      </c>
      <c r="N112" s="12">
        <f t="shared" si="15"/>
        <v>60.696725378209116</v>
      </c>
      <c r="O112" s="12">
        <f t="shared" si="9"/>
        <v>4.4980212289420765</v>
      </c>
      <c r="P112" s="12">
        <f t="shared" si="10"/>
        <v>100</v>
      </c>
      <c r="Q112" s="12">
        <f t="shared" si="11"/>
        <v>60.696725378209116</v>
      </c>
      <c r="R112" s="12">
        <f t="shared" si="12"/>
        <v>55.064915535717063</v>
      </c>
    </row>
    <row r="113" spans="1:18" x14ac:dyDescent="0.2">
      <c r="A113" s="3">
        <v>1505700</v>
      </c>
      <c r="B113" s="3">
        <v>150570</v>
      </c>
      <c r="C113" s="1" t="s">
        <v>31</v>
      </c>
      <c r="D113" s="13" t="s">
        <v>132</v>
      </c>
      <c r="E113" s="15">
        <v>2.2584747302256294</v>
      </c>
      <c r="F113" s="10">
        <v>194.20751710563314</v>
      </c>
      <c r="G113" s="11">
        <v>0.16393442622950818</v>
      </c>
      <c r="H113" s="11">
        <v>0</v>
      </c>
      <c r="I113" s="11">
        <v>7.4358734026931605</v>
      </c>
      <c r="J113" s="12">
        <f t="shared" si="16"/>
        <v>5.2568790943137378</v>
      </c>
      <c r="K113" s="12">
        <f t="shared" si="17"/>
        <v>0.78443231282758485</v>
      </c>
      <c r="L113" s="12">
        <f t="shared" si="13"/>
        <v>0.48520529868547929</v>
      </c>
      <c r="M113" s="12">
        <f t="shared" si="14"/>
        <v>0</v>
      </c>
      <c r="N113" s="12">
        <f t="shared" si="15"/>
        <v>31.358705196146264</v>
      </c>
      <c r="O113" s="12">
        <f t="shared" si="9"/>
        <v>2.175505568608934</v>
      </c>
      <c r="P113" s="12">
        <f t="shared" si="10"/>
        <v>0</v>
      </c>
      <c r="Q113" s="12">
        <f t="shared" si="11"/>
        <v>31.358705196146264</v>
      </c>
      <c r="R113" s="12">
        <f t="shared" si="12"/>
        <v>11.178070254918401</v>
      </c>
    </row>
    <row r="114" spans="1:18" x14ac:dyDescent="0.2">
      <c r="A114" s="3">
        <v>1505809</v>
      </c>
      <c r="B114" s="3">
        <v>150580</v>
      </c>
      <c r="C114" s="1" t="s">
        <v>31</v>
      </c>
      <c r="D114" s="13" t="s">
        <v>133</v>
      </c>
      <c r="E114" s="15">
        <v>3.6386591141474391</v>
      </c>
      <c r="F114" s="10">
        <v>539.11109022261905</v>
      </c>
      <c r="G114" s="11">
        <v>4.5912322274881516</v>
      </c>
      <c r="H114" s="11">
        <v>35.923581004194368</v>
      </c>
      <c r="I114" s="11">
        <v>5.3892309379455119</v>
      </c>
      <c r="J114" s="12">
        <f t="shared" si="16"/>
        <v>11.520294978517086</v>
      </c>
      <c r="K114" s="12">
        <f t="shared" si="17"/>
        <v>5.1683310494549417</v>
      </c>
      <c r="L114" s="12">
        <f t="shared" si="13"/>
        <v>13.588910246064003</v>
      </c>
      <c r="M114" s="12">
        <f t="shared" si="14"/>
        <v>35.923581004194368</v>
      </c>
      <c r="N114" s="12">
        <f t="shared" si="15"/>
        <v>22.273429410263116</v>
      </c>
      <c r="O114" s="12">
        <f t="shared" si="9"/>
        <v>10.092512091345343</v>
      </c>
      <c r="P114" s="12">
        <f t="shared" si="10"/>
        <v>35.923581004194368</v>
      </c>
      <c r="Q114" s="12">
        <f t="shared" si="11"/>
        <v>22.273429410263116</v>
      </c>
      <c r="R114" s="12">
        <f t="shared" si="12"/>
        <v>22.763174168600941</v>
      </c>
    </row>
    <row r="115" spans="1:18" x14ac:dyDescent="0.2">
      <c r="A115" s="3">
        <v>1505908</v>
      </c>
      <c r="B115" s="3">
        <v>150590</v>
      </c>
      <c r="C115" s="1" t="s">
        <v>38</v>
      </c>
      <c r="D115" s="13" t="s">
        <v>134</v>
      </c>
      <c r="E115" s="15">
        <v>2.668053781163743</v>
      </c>
      <c r="F115" s="10">
        <v>254.31034482758622</v>
      </c>
      <c r="G115" s="11">
        <v>0.68081698037645177</v>
      </c>
      <c r="H115" s="11">
        <v>100</v>
      </c>
      <c r="I115" s="11">
        <v>23.812888637648388</v>
      </c>
      <c r="J115" s="12">
        <f t="shared" si="16"/>
        <v>7.1155901211645141</v>
      </c>
      <c r="K115" s="12">
        <f t="shared" si="17"/>
        <v>1.5483696305445918</v>
      </c>
      <c r="L115" s="12">
        <f t="shared" si="13"/>
        <v>2.015049638513585</v>
      </c>
      <c r="M115" s="12">
        <f t="shared" si="14"/>
        <v>100</v>
      </c>
      <c r="N115" s="12">
        <v>100</v>
      </c>
      <c r="O115" s="12">
        <f t="shared" si="9"/>
        <v>3.5596697967408968</v>
      </c>
      <c r="P115" s="12">
        <f t="shared" si="10"/>
        <v>100</v>
      </c>
      <c r="Q115" s="12">
        <f t="shared" si="11"/>
        <v>100</v>
      </c>
      <c r="R115" s="12">
        <f t="shared" si="12"/>
        <v>67.853223265580297</v>
      </c>
    </row>
    <row r="116" spans="1:18" x14ac:dyDescent="0.2">
      <c r="A116" s="3">
        <v>1506005</v>
      </c>
      <c r="B116" s="3">
        <v>150600</v>
      </c>
      <c r="C116" s="1" t="s">
        <v>35</v>
      </c>
      <c r="D116" s="13" t="s">
        <v>135</v>
      </c>
      <c r="E116" s="15">
        <v>3.1665872781165274</v>
      </c>
      <c r="F116" s="10">
        <v>470.27860663157543</v>
      </c>
      <c r="G116" s="11">
        <v>1.1841326228537596</v>
      </c>
      <c r="H116" s="11">
        <v>46.642230093657233</v>
      </c>
      <c r="I116" s="11">
        <v>22.898715928521138</v>
      </c>
      <c r="J116" s="12">
        <f t="shared" si="16"/>
        <v>9.3779853924027137</v>
      </c>
      <c r="K116" s="12">
        <f t="shared" si="17"/>
        <v>4.2934353934701051</v>
      </c>
      <c r="L116" s="12">
        <f t="shared" si="13"/>
        <v>3.5047392800253694</v>
      </c>
      <c r="M116" s="12">
        <f t="shared" si="14"/>
        <v>46.642230093657233</v>
      </c>
      <c r="N116" s="12">
        <f t="shared" si="15"/>
        <v>100</v>
      </c>
      <c r="O116" s="12">
        <f t="shared" si="9"/>
        <v>5.7253866886327289</v>
      </c>
      <c r="P116" s="12">
        <f t="shared" si="10"/>
        <v>46.642230093657233</v>
      </c>
      <c r="Q116" s="12">
        <f t="shared" si="11"/>
        <v>100</v>
      </c>
      <c r="R116" s="12">
        <f t="shared" si="12"/>
        <v>50.78920559409665</v>
      </c>
    </row>
    <row r="117" spans="1:18" x14ac:dyDescent="0.2">
      <c r="A117" s="3">
        <v>1506104</v>
      </c>
      <c r="B117" s="3">
        <v>150610</v>
      </c>
      <c r="C117" s="1" t="s">
        <v>44</v>
      </c>
      <c r="D117" s="13" t="s">
        <v>136</v>
      </c>
      <c r="E117" s="15">
        <v>50.535548883211177</v>
      </c>
      <c r="F117" s="10">
        <v>14931.214987602167</v>
      </c>
      <c r="G117" s="11">
        <v>33.384615384615387</v>
      </c>
      <c r="H117" s="11">
        <v>6.0595432569734688</v>
      </c>
      <c r="I117" s="11">
        <v>13.132519055928</v>
      </c>
      <c r="J117" s="12">
        <v>100</v>
      </c>
      <c r="K117" s="12">
        <v>100</v>
      </c>
      <c r="L117" s="12">
        <f t="shared" si="13"/>
        <v>98.810192903072164</v>
      </c>
      <c r="M117" s="12">
        <f t="shared" si="14"/>
        <v>6.0595432569734688</v>
      </c>
      <c r="N117" s="12">
        <f t="shared" si="15"/>
        <v>56.646755114758932</v>
      </c>
      <c r="O117" s="12">
        <f t="shared" si="9"/>
        <v>99.603397634357393</v>
      </c>
      <c r="P117" s="12">
        <f t="shared" si="10"/>
        <v>6.0595432569734688</v>
      </c>
      <c r="Q117" s="12">
        <f t="shared" si="11"/>
        <v>56.646755114758932</v>
      </c>
      <c r="R117" s="12">
        <f t="shared" si="12"/>
        <v>54.103232002029927</v>
      </c>
    </row>
    <row r="118" spans="1:18" x14ac:dyDescent="0.2">
      <c r="A118" s="3">
        <v>1506112</v>
      </c>
      <c r="B118" s="3">
        <v>150611</v>
      </c>
      <c r="C118" s="1" t="s">
        <v>44</v>
      </c>
      <c r="D118" s="13" t="s">
        <v>137</v>
      </c>
      <c r="E118" s="15">
        <v>2.5363577703876508</v>
      </c>
      <c r="F118" s="10">
        <v>222.27055241409309</v>
      </c>
      <c r="G118" s="11">
        <v>0.48231511254019299</v>
      </c>
      <c r="H118" s="11">
        <v>100</v>
      </c>
      <c r="I118" s="11">
        <v>4.9296795708278962</v>
      </c>
      <c r="J118" s="12">
        <f t="shared" si="16"/>
        <v>6.517940346692118</v>
      </c>
      <c r="K118" s="12">
        <f t="shared" si="17"/>
        <v>1.1411276753107045</v>
      </c>
      <c r="L118" s="12">
        <f t="shared" si="13"/>
        <v>1.4275332742675682</v>
      </c>
      <c r="M118" s="12">
        <f t="shared" si="14"/>
        <v>100</v>
      </c>
      <c r="N118" s="12">
        <f t="shared" si="15"/>
        <v>20.233429273474215</v>
      </c>
      <c r="O118" s="12">
        <f t="shared" si="9"/>
        <v>3.0288670987567969</v>
      </c>
      <c r="P118" s="12">
        <f t="shared" si="10"/>
        <v>100</v>
      </c>
      <c r="Q118" s="12">
        <f t="shared" si="11"/>
        <v>20.233429273474215</v>
      </c>
      <c r="R118" s="12">
        <f t="shared" si="12"/>
        <v>41.087432124077004</v>
      </c>
    </row>
    <row r="119" spans="1:18" x14ac:dyDescent="0.2">
      <c r="A119" s="3">
        <v>1506138</v>
      </c>
      <c r="B119" s="3">
        <v>150613</v>
      </c>
      <c r="C119" s="1" t="s">
        <v>33</v>
      </c>
      <c r="D119" s="13" t="s">
        <v>138</v>
      </c>
      <c r="E119" s="15">
        <v>11.854867366195766</v>
      </c>
      <c r="F119" s="10">
        <v>3505.2359659893891</v>
      </c>
      <c r="G119" s="11">
        <v>15.065031586770717</v>
      </c>
      <c r="H119" s="11">
        <v>19.166523085340796</v>
      </c>
      <c r="I119" s="11">
        <v>12.974075017955192</v>
      </c>
      <c r="J119" s="12">
        <f t="shared" si="16"/>
        <v>48.806276383098393</v>
      </c>
      <c r="K119" s="12">
        <f t="shared" si="17"/>
        <v>42.869277369145408</v>
      </c>
      <c r="L119" s="12">
        <f t="shared" si="13"/>
        <v>44.588762219668126</v>
      </c>
      <c r="M119" s="12">
        <f t="shared" si="14"/>
        <v>19.166523085340796</v>
      </c>
      <c r="N119" s="12">
        <f t="shared" si="15"/>
        <v>55.943404233299823</v>
      </c>
      <c r="O119" s="12">
        <f t="shared" si="9"/>
        <v>45.421438657303973</v>
      </c>
      <c r="P119" s="12">
        <f t="shared" si="10"/>
        <v>19.166523085340796</v>
      </c>
      <c r="Q119" s="12">
        <f t="shared" si="11"/>
        <v>55.943404233299823</v>
      </c>
      <c r="R119" s="12">
        <f t="shared" si="12"/>
        <v>40.177121991981529</v>
      </c>
    </row>
    <row r="120" spans="1:18" x14ac:dyDescent="0.2">
      <c r="A120" s="3">
        <v>1506161</v>
      </c>
      <c r="B120" s="3">
        <v>150616</v>
      </c>
      <c r="C120" s="1" t="s">
        <v>33</v>
      </c>
      <c r="D120" s="13" t="s">
        <v>139</v>
      </c>
      <c r="E120" s="15">
        <v>20.338876040088259</v>
      </c>
      <c r="F120" s="10">
        <v>6723.0887521968361</v>
      </c>
      <c r="G120" s="11">
        <v>31.407359586830214</v>
      </c>
      <c r="H120" s="11">
        <v>7.3525186403634164</v>
      </c>
      <c r="I120" s="11">
        <v>11.258787346221441</v>
      </c>
      <c r="J120" s="12">
        <f t="shared" si="16"/>
        <v>87.307563101603719</v>
      </c>
      <c r="K120" s="12">
        <f t="shared" si="17"/>
        <v>83.769812659694168</v>
      </c>
      <c r="L120" s="12">
        <f t="shared" si="13"/>
        <v>92.958005464426279</v>
      </c>
      <c r="M120" s="12">
        <f t="shared" si="14"/>
        <v>7.3525186403634164</v>
      </c>
      <c r="N120" s="12">
        <f t="shared" si="15"/>
        <v>48.329049592344973</v>
      </c>
      <c r="O120" s="12">
        <f t="shared" si="9"/>
        <v>88.01179374190805</v>
      </c>
      <c r="P120" s="12">
        <f t="shared" si="10"/>
        <v>7.3525186403634164</v>
      </c>
      <c r="Q120" s="12">
        <f t="shared" si="11"/>
        <v>48.329049592344973</v>
      </c>
      <c r="R120" s="12">
        <f t="shared" si="12"/>
        <v>47.897787324872148</v>
      </c>
    </row>
    <row r="121" spans="1:18" x14ac:dyDescent="0.2">
      <c r="A121" s="3">
        <v>1506187</v>
      </c>
      <c r="B121" s="3">
        <v>150618</v>
      </c>
      <c r="C121" s="1" t="s">
        <v>28</v>
      </c>
      <c r="D121" s="13" t="s">
        <v>140</v>
      </c>
      <c r="E121" s="15">
        <v>5.6695048021251955</v>
      </c>
      <c r="F121" s="10">
        <v>781.65733819165325</v>
      </c>
      <c r="G121" s="11">
        <v>15.618040089086859</v>
      </c>
      <c r="H121" s="11">
        <v>79.618265135832218</v>
      </c>
      <c r="I121" s="11">
        <v>6.029074790578866</v>
      </c>
      <c r="J121" s="12">
        <f t="shared" si="16"/>
        <v>20.736477460093671</v>
      </c>
      <c r="K121" s="12">
        <f t="shared" si="17"/>
        <v>8.2512164496722971</v>
      </c>
      <c r="L121" s="12">
        <f t="shared" si="13"/>
        <v>46.225530418473802</v>
      </c>
      <c r="M121" s="12">
        <f t="shared" si="14"/>
        <v>79.618265135832218</v>
      </c>
      <c r="N121" s="12">
        <f t="shared" si="15"/>
        <v>25.113768141235731</v>
      </c>
      <c r="O121" s="12">
        <f t="shared" si="9"/>
        <v>25.071074776079922</v>
      </c>
      <c r="P121" s="12">
        <f t="shared" si="10"/>
        <v>79.618265135832218</v>
      </c>
      <c r="Q121" s="12">
        <f t="shared" si="11"/>
        <v>25.113768141235731</v>
      </c>
      <c r="R121" s="12">
        <f t="shared" si="12"/>
        <v>43.26770268438262</v>
      </c>
    </row>
    <row r="122" spans="1:18" x14ac:dyDescent="0.2">
      <c r="A122" s="3">
        <v>1506195</v>
      </c>
      <c r="B122" s="3">
        <v>150619</v>
      </c>
      <c r="C122" s="1" t="s">
        <v>47</v>
      </c>
      <c r="D122" s="13" t="s">
        <v>141</v>
      </c>
      <c r="E122" s="15">
        <v>13.284034804171188</v>
      </c>
      <c r="F122" s="10">
        <v>1257.7897204276485</v>
      </c>
      <c r="G122" s="11">
        <v>8.7188612099644125</v>
      </c>
      <c r="H122" s="11">
        <v>9.8407281122197716</v>
      </c>
      <c r="I122" s="11">
        <v>11.853715244030264</v>
      </c>
      <c r="J122" s="12">
        <f t="shared" si="16"/>
        <v>55.291982305060614</v>
      </c>
      <c r="K122" s="12">
        <f t="shared" si="17"/>
        <v>14.303099676303201</v>
      </c>
      <c r="L122" s="12">
        <f t="shared" si="13"/>
        <v>25.805669711225942</v>
      </c>
      <c r="M122" s="12">
        <f t="shared" si="14"/>
        <v>9.8407281122197716</v>
      </c>
      <c r="N122" s="12">
        <f t="shared" si="15"/>
        <v>50.970001354760051</v>
      </c>
      <c r="O122" s="12">
        <f t="shared" si="9"/>
        <v>31.800250564196588</v>
      </c>
      <c r="P122" s="12">
        <f t="shared" si="10"/>
        <v>9.8407281122197716</v>
      </c>
      <c r="Q122" s="12">
        <f t="shared" si="11"/>
        <v>50.970001354760051</v>
      </c>
      <c r="R122" s="12">
        <f t="shared" si="12"/>
        <v>30.870326677058802</v>
      </c>
    </row>
    <row r="123" spans="1:18" x14ac:dyDescent="0.2">
      <c r="A123" s="3">
        <v>1506203</v>
      </c>
      <c r="B123" s="3">
        <v>150620</v>
      </c>
      <c r="C123" s="1" t="s">
        <v>44</v>
      </c>
      <c r="D123" s="13" t="s">
        <v>142</v>
      </c>
      <c r="E123" s="15">
        <v>9.166055201658823</v>
      </c>
      <c r="F123" s="10">
        <v>1429.3314546691283</v>
      </c>
      <c r="G123" s="11">
        <v>13.731412639405205</v>
      </c>
      <c r="H123" s="11">
        <v>1.9329149936935832</v>
      </c>
      <c r="I123" s="11">
        <v>9.8386940044699251</v>
      </c>
      <c r="J123" s="12">
        <f t="shared" si="16"/>
        <v>36.604175694822558</v>
      </c>
      <c r="K123" s="12">
        <f t="shared" si="17"/>
        <v>16.483481819705979</v>
      </c>
      <c r="L123" s="12">
        <f t="shared" si="13"/>
        <v>40.641580443564635</v>
      </c>
      <c r="M123" s="12">
        <f t="shared" si="14"/>
        <v>1.9329149936935832</v>
      </c>
      <c r="N123" s="12">
        <f t="shared" si="15"/>
        <v>42.025095739271883</v>
      </c>
      <c r="O123" s="12">
        <f t="shared" si="9"/>
        <v>31.243079319364387</v>
      </c>
      <c r="P123" s="12">
        <f t="shared" si="10"/>
        <v>1.9329149936935832</v>
      </c>
      <c r="Q123" s="12">
        <f t="shared" si="11"/>
        <v>42.025095739271883</v>
      </c>
      <c r="R123" s="12">
        <f t="shared" si="12"/>
        <v>25.067030017443283</v>
      </c>
    </row>
    <row r="124" spans="1:18" x14ac:dyDescent="0.2">
      <c r="A124" s="3">
        <v>1506302</v>
      </c>
      <c r="B124" s="3">
        <v>150630</v>
      </c>
      <c r="C124" s="1" t="s">
        <v>31</v>
      </c>
      <c r="D124" s="13" t="s">
        <v>143</v>
      </c>
      <c r="E124" s="15">
        <v>4.3513602159993541</v>
      </c>
      <c r="F124" s="10">
        <v>375.28697933748771</v>
      </c>
      <c r="G124" s="11">
        <v>5.5045871559633035</v>
      </c>
      <c r="H124" s="11">
        <v>33.138213449533978</v>
      </c>
      <c r="I124" s="11">
        <v>3.4027550016398815</v>
      </c>
      <c r="J124" s="12">
        <f t="shared" si="16"/>
        <v>14.754604433130799</v>
      </c>
      <c r="K124" s="12">
        <f t="shared" si="17"/>
        <v>3.0860437995782086</v>
      </c>
      <c r="L124" s="12">
        <f t="shared" si="13"/>
        <v>16.292214616411513</v>
      </c>
      <c r="M124" s="12">
        <f t="shared" si="14"/>
        <v>33.138213449533978</v>
      </c>
      <c r="N124" s="12">
        <f t="shared" si="15"/>
        <v>13.455239602214553</v>
      </c>
      <c r="O124" s="12">
        <f t="shared" si="9"/>
        <v>11.37762094970684</v>
      </c>
      <c r="P124" s="12">
        <f t="shared" si="10"/>
        <v>33.138213449533978</v>
      </c>
      <c r="Q124" s="12">
        <f t="shared" si="11"/>
        <v>13.455239602214553</v>
      </c>
      <c r="R124" s="12">
        <f t="shared" si="12"/>
        <v>19.323691333818456</v>
      </c>
    </row>
    <row r="125" spans="1:18" x14ac:dyDescent="0.2">
      <c r="A125" s="3">
        <v>1506351</v>
      </c>
      <c r="B125" s="3">
        <v>150635</v>
      </c>
      <c r="C125" s="1" t="s">
        <v>41</v>
      </c>
      <c r="D125" s="13" t="s">
        <v>144</v>
      </c>
      <c r="E125" s="15">
        <v>23.135736974272838</v>
      </c>
      <c r="F125" s="10">
        <v>2551.3273119068358</v>
      </c>
      <c r="G125" s="11">
        <v>23.418277680140598</v>
      </c>
      <c r="H125" s="11">
        <v>18.423237826610368</v>
      </c>
      <c r="I125" s="11">
        <v>20.035761771583147</v>
      </c>
      <c r="J125" s="12">
        <f t="shared" si="16"/>
        <v>100</v>
      </c>
      <c r="K125" s="12">
        <f t="shared" si="17"/>
        <v>30.744616248073186</v>
      </c>
      <c r="L125" s="12">
        <f t="shared" si="13"/>
        <v>69.312301740601896</v>
      </c>
      <c r="M125" s="12">
        <f t="shared" si="14"/>
        <v>18.423237826610368</v>
      </c>
      <c r="N125" s="12">
        <f t="shared" si="15"/>
        <v>87.291024921966837</v>
      </c>
      <c r="O125" s="12">
        <f t="shared" si="9"/>
        <v>66.685639329558356</v>
      </c>
      <c r="P125" s="12">
        <f t="shared" si="10"/>
        <v>18.423237826610368</v>
      </c>
      <c r="Q125" s="12">
        <f t="shared" si="11"/>
        <v>87.291024921966837</v>
      </c>
      <c r="R125" s="12">
        <f t="shared" si="12"/>
        <v>57.466634026045178</v>
      </c>
    </row>
    <row r="126" spans="1:18" x14ac:dyDescent="0.2">
      <c r="A126" s="3">
        <v>1506401</v>
      </c>
      <c r="B126" s="3">
        <v>150640</v>
      </c>
      <c r="C126" s="1" t="s">
        <v>31</v>
      </c>
      <c r="D126" s="13" t="s">
        <v>145</v>
      </c>
      <c r="E126" s="15">
        <v>1.749216496777485</v>
      </c>
      <c r="F126" s="10">
        <v>160.0609756097561</v>
      </c>
      <c r="G126" s="11">
        <v>2.6315789473684208</v>
      </c>
      <c r="H126" s="11">
        <v>0</v>
      </c>
      <c r="I126" s="11">
        <v>4.6684451219512191</v>
      </c>
      <c r="J126" s="12">
        <f t="shared" si="16"/>
        <v>2.9458138875933964</v>
      </c>
      <c r="K126" s="12">
        <f t="shared" si="17"/>
        <v>0.35041251195647349</v>
      </c>
      <c r="L126" s="12">
        <f t="shared" si="13"/>
        <v>7.7888218999511167</v>
      </c>
      <c r="M126" s="12">
        <f t="shared" si="14"/>
        <v>0</v>
      </c>
      <c r="N126" s="12">
        <f t="shared" si="15"/>
        <v>19.073780212293205</v>
      </c>
      <c r="O126" s="12">
        <f t="shared" si="9"/>
        <v>3.6950160998336621</v>
      </c>
      <c r="P126" s="12">
        <f t="shared" si="10"/>
        <v>0</v>
      </c>
      <c r="Q126" s="12">
        <f t="shared" si="11"/>
        <v>19.073780212293205</v>
      </c>
      <c r="R126" s="12">
        <f t="shared" si="12"/>
        <v>7.5895987707089558</v>
      </c>
    </row>
    <row r="127" spans="1:18" x14ac:dyDescent="0.2">
      <c r="A127" s="3">
        <v>1506500</v>
      </c>
      <c r="B127" s="3">
        <v>150650</v>
      </c>
      <c r="C127" s="1" t="s">
        <v>72</v>
      </c>
      <c r="D127" s="13" t="s">
        <v>146</v>
      </c>
      <c r="E127" s="15">
        <v>7.4135226262900629</v>
      </c>
      <c r="F127" s="10">
        <v>951.54825958054244</v>
      </c>
      <c r="G127" s="11">
        <v>14.565856847151107</v>
      </c>
      <c r="H127" s="11">
        <v>48.61760394536239</v>
      </c>
      <c r="I127" s="11">
        <v>7.0412869221477985</v>
      </c>
      <c r="J127" s="12">
        <f t="shared" si="16"/>
        <v>28.651006177748567</v>
      </c>
      <c r="K127" s="12">
        <f t="shared" si="17"/>
        <v>10.410615927359324</v>
      </c>
      <c r="L127" s="12">
        <f t="shared" si="13"/>
        <v>43.111328625004511</v>
      </c>
      <c r="M127" s="12">
        <f t="shared" si="14"/>
        <v>48.61760394536239</v>
      </c>
      <c r="N127" s="12">
        <f t="shared" si="15"/>
        <v>29.607091487897691</v>
      </c>
      <c r="O127" s="12">
        <f t="shared" si="9"/>
        <v>27.390983576704134</v>
      </c>
      <c r="P127" s="12">
        <f t="shared" si="10"/>
        <v>48.61760394536239</v>
      </c>
      <c r="Q127" s="12">
        <f t="shared" si="11"/>
        <v>29.607091487897691</v>
      </c>
      <c r="R127" s="12">
        <f t="shared" si="12"/>
        <v>35.205226336654739</v>
      </c>
    </row>
    <row r="128" spans="1:18" x14ac:dyDescent="0.2">
      <c r="A128" s="3">
        <v>1506559</v>
      </c>
      <c r="B128" s="3">
        <v>150655</v>
      </c>
      <c r="C128" s="1" t="s">
        <v>44</v>
      </c>
      <c r="D128" s="13" t="s">
        <v>147</v>
      </c>
      <c r="E128" s="15">
        <v>2.9454345255087477</v>
      </c>
      <c r="F128" s="10">
        <v>291.24451837290184</v>
      </c>
      <c r="G128" s="11">
        <v>0.36429872495446264</v>
      </c>
      <c r="H128" s="11">
        <v>100</v>
      </c>
      <c r="I128" s="11">
        <v>6.4519381017188362</v>
      </c>
      <c r="J128" s="12">
        <f t="shared" si="16"/>
        <v>8.3743719044838905</v>
      </c>
      <c r="K128" s="12">
        <f t="shared" si="17"/>
        <v>2.0178216436983245</v>
      </c>
      <c r="L128" s="12">
        <f t="shared" si="13"/>
        <v>1.078233997078843</v>
      </c>
      <c r="M128" s="12">
        <f t="shared" si="14"/>
        <v>100</v>
      </c>
      <c r="N128" s="12">
        <f t="shared" si="15"/>
        <v>26.990905876630094</v>
      </c>
      <c r="O128" s="12">
        <f t="shared" si="9"/>
        <v>3.8234758484203528</v>
      </c>
      <c r="P128" s="12">
        <f t="shared" si="10"/>
        <v>100</v>
      </c>
      <c r="Q128" s="12">
        <f t="shared" si="11"/>
        <v>26.990905876630094</v>
      </c>
      <c r="R128" s="12">
        <f t="shared" si="12"/>
        <v>43.604793908350153</v>
      </c>
    </row>
    <row r="129" spans="1:18" x14ac:dyDescent="0.2">
      <c r="A129" s="3">
        <v>1506583</v>
      </c>
      <c r="B129" s="3">
        <v>150658</v>
      </c>
      <c r="C129" s="1" t="s">
        <v>33</v>
      </c>
      <c r="D129" s="13" t="s">
        <v>148</v>
      </c>
      <c r="E129" s="15">
        <v>41.304591119185559</v>
      </c>
      <c r="F129" s="10">
        <v>19910.357849307678</v>
      </c>
      <c r="G129" s="11">
        <v>0.1466275659824047</v>
      </c>
      <c r="H129" s="11">
        <v>100</v>
      </c>
      <c r="I129" s="11">
        <v>8.0021578852724335</v>
      </c>
      <c r="J129" s="12">
        <v>100</v>
      </c>
      <c r="K129" s="12">
        <v>100</v>
      </c>
      <c r="L129" s="12">
        <f t="shared" si="13"/>
        <v>0.43398127888290683</v>
      </c>
      <c r="M129" s="12">
        <f t="shared" si="14"/>
        <v>100</v>
      </c>
      <c r="N129" s="12">
        <f t="shared" si="15"/>
        <v>33.872505621045192</v>
      </c>
      <c r="O129" s="12">
        <f t="shared" si="9"/>
        <v>66.811327092960966</v>
      </c>
      <c r="P129" s="12">
        <f t="shared" si="10"/>
        <v>100</v>
      </c>
      <c r="Q129" s="12">
        <f t="shared" si="11"/>
        <v>33.872505621045192</v>
      </c>
      <c r="R129" s="12">
        <f t="shared" si="12"/>
        <v>66.89461090466871</v>
      </c>
    </row>
    <row r="130" spans="1:18" x14ac:dyDescent="0.2">
      <c r="A130" s="3">
        <v>1506609</v>
      </c>
      <c r="B130" s="3">
        <v>150660</v>
      </c>
      <c r="C130" s="1" t="s">
        <v>72</v>
      </c>
      <c r="D130" s="13" t="s">
        <v>149</v>
      </c>
      <c r="E130" s="15">
        <v>7.4407628847116314</v>
      </c>
      <c r="F130" s="10">
        <v>1100.529311099614</v>
      </c>
      <c r="G130" s="11">
        <v>19.103222793087344</v>
      </c>
      <c r="H130" s="11">
        <v>35.36624665665461</v>
      </c>
      <c r="I130" s="11">
        <v>4.616547936482668</v>
      </c>
      <c r="J130" s="12">
        <f t="shared" si="16"/>
        <v>28.774625216824084</v>
      </c>
      <c r="K130" s="12">
        <f t="shared" si="17"/>
        <v>12.304240390665031</v>
      </c>
      <c r="L130" s="12">
        <f t="shared" si="13"/>
        <v>56.540808019168729</v>
      </c>
      <c r="M130" s="12">
        <f t="shared" si="14"/>
        <v>35.36624665665461</v>
      </c>
      <c r="N130" s="12">
        <f t="shared" si="15"/>
        <v>18.84340277675463</v>
      </c>
      <c r="O130" s="12">
        <f t="shared" si="9"/>
        <v>32.539891208885948</v>
      </c>
      <c r="P130" s="12">
        <f t="shared" si="10"/>
        <v>35.36624665665461</v>
      </c>
      <c r="Q130" s="12">
        <f t="shared" si="11"/>
        <v>18.84340277675463</v>
      </c>
      <c r="R130" s="12">
        <f t="shared" si="12"/>
        <v>28.91651354743173</v>
      </c>
    </row>
    <row r="131" spans="1:18" x14ac:dyDescent="0.2">
      <c r="A131" s="3">
        <v>1506708</v>
      </c>
      <c r="B131" s="3">
        <v>150670</v>
      </c>
      <c r="C131" s="1" t="s">
        <v>33</v>
      </c>
      <c r="D131" s="13" t="s">
        <v>150</v>
      </c>
      <c r="E131" s="15">
        <v>10.250062953518595</v>
      </c>
      <c r="F131" s="10">
        <v>1863.9778932824529</v>
      </c>
      <c r="G131" s="11">
        <v>14.240127642600717</v>
      </c>
      <c r="H131" s="11">
        <v>5.7074772243694518</v>
      </c>
      <c r="I131" s="11">
        <v>6.0135535232581088</v>
      </c>
      <c r="J131" s="12">
        <f t="shared" si="16"/>
        <v>41.523512162248281</v>
      </c>
      <c r="K131" s="12">
        <f t="shared" si="17"/>
        <v>22.008057734929203</v>
      </c>
      <c r="L131" s="12">
        <f t="shared" si="13"/>
        <v>42.147250855499337</v>
      </c>
      <c r="M131" s="12">
        <f t="shared" si="14"/>
        <v>5.7074772243694518</v>
      </c>
      <c r="N131" s="12">
        <f t="shared" si="15"/>
        <v>25.044867492204741</v>
      </c>
      <c r="O131" s="12">
        <f t="shared" si="9"/>
        <v>35.226273584225602</v>
      </c>
      <c r="P131" s="12">
        <f t="shared" si="10"/>
        <v>5.7074772243694518</v>
      </c>
      <c r="Q131" s="12">
        <f t="shared" si="11"/>
        <v>25.044867492204741</v>
      </c>
      <c r="R131" s="12">
        <f t="shared" si="12"/>
        <v>21.992872766933264</v>
      </c>
    </row>
    <row r="132" spans="1:18" x14ac:dyDescent="0.2">
      <c r="A132" s="3">
        <v>1506807</v>
      </c>
      <c r="B132" s="3">
        <v>150680</v>
      </c>
      <c r="C132" s="1" t="s">
        <v>35</v>
      </c>
      <c r="D132" s="13" t="s">
        <v>151</v>
      </c>
      <c r="E132" s="15">
        <v>8.8241065526979927</v>
      </c>
      <c r="F132" s="10">
        <v>1828.8539561975617</v>
      </c>
      <c r="G132" s="11">
        <v>10.255476114577167</v>
      </c>
      <c r="H132" s="11">
        <v>29.273315630954521</v>
      </c>
      <c r="I132" s="11">
        <v>10.974933433655814</v>
      </c>
      <c r="J132" s="12">
        <f t="shared" si="16"/>
        <v>35.052378250630881</v>
      </c>
      <c r="K132" s="12">
        <f t="shared" si="17"/>
        <v>21.561614742123197</v>
      </c>
      <c r="L132" s="12">
        <f t="shared" si="13"/>
        <v>30.353669243144804</v>
      </c>
      <c r="M132" s="12">
        <f t="shared" si="14"/>
        <v>29.273315630954521</v>
      </c>
      <c r="N132" s="12">
        <f t="shared" si="15"/>
        <v>47.068990191164382</v>
      </c>
      <c r="O132" s="12">
        <f t="shared" si="9"/>
        <v>28.98922074529963</v>
      </c>
      <c r="P132" s="12">
        <f t="shared" si="10"/>
        <v>29.273315630954521</v>
      </c>
      <c r="Q132" s="12">
        <f t="shared" si="11"/>
        <v>47.068990191164382</v>
      </c>
      <c r="R132" s="12">
        <f t="shared" si="12"/>
        <v>35.110508855806181</v>
      </c>
    </row>
    <row r="133" spans="1:18" x14ac:dyDescent="0.2">
      <c r="A133" s="3">
        <v>1506906</v>
      </c>
      <c r="B133" s="3">
        <v>150690</v>
      </c>
      <c r="C133" s="1" t="s">
        <v>44</v>
      </c>
      <c r="D133" s="13" t="s">
        <v>152</v>
      </c>
      <c r="E133" s="15">
        <v>3.3080829101806373</v>
      </c>
      <c r="F133" s="10">
        <v>292.37786933490287</v>
      </c>
      <c r="G133" s="11">
        <v>0</v>
      </c>
      <c r="H133" s="11">
        <v>0</v>
      </c>
      <c r="I133" s="11">
        <v>7.6515597410241316</v>
      </c>
      <c r="J133" s="12">
        <f t="shared" si="16"/>
        <v>10.020106836276366</v>
      </c>
      <c r="K133" s="12">
        <f t="shared" si="17"/>
        <v>2.0322271072473681</v>
      </c>
      <c r="L133" s="12">
        <f t="shared" si="13"/>
        <v>0</v>
      </c>
      <c r="M133" s="12">
        <f t="shared" si="14"/>
        <v>0</v>
      </c>
      <c r="N133" s="12">
        <f t="shared" si="15"/>
        <v>32.316161078517879</v>
      </c>
      <c r="O133" s="12">
        <f t="shared" si="9"/>
        <v>4.0174446478412449</v>
      </c>
      <c r="P133" s="12">
        <f t="shared" si="10"/>
        <v>0</v>
      </c>
      <c r="Q133" s="12">
        <f t="shared" si="11"/>
        <v>32.316161078517879</v>
      </c>
      <c r="R133" s="12">
        <f t="shared" si="12"/>
        <v>12.111201908786375</v>
      </c>
    </row>
    <row r="134" spans="1:18" x14ac:dyDescent="0.2">
      <c r="A134" s="3">
        <v>1507003</v>
      </c>
      <c r="B134" s="3">
        <v>150700</v>
      </c>
      <c r="C134" s="1" t="s">
        <v>72</v>
      </c>
      <c r="D134" s="13" t="s">
        <v>153</v>
      </c>
      <c r="E134" s="15">
        <v>11.565303878091298</v>
      </c>
      <c r="F134" s="10">
        <v>1700.3957212638347</v>
      </c>
      <c r="G134" s="11">
        <v>17.82178217821782</v>
      </c>
      <c r="H134" s="11">
        <v>5.1560946916217105</v>
      </c>
      <c r="I134" s="11">
        <v>4.9774315216719227</v>
      </c>
      <c r="J134" s="12">
        <f t="shared" si="16"/>
        <v>47.492208080336326</v>
      </c>
      <c r="K134" s="12">
        <f t="shared" si="17"/>
        <v>19.9288456503274</v>
      </c>
      <c r="L134" s="12">
        <f t="shared" si="13"/>
        <v>52.748061183827353</v>
      </c>
      <c r="M134" s="12">
        <f t="shared" si="14"/>
        <v>5.1560946916217105</v>
      </c>
      <c r="N134" s="12">
        <f t="shared" si="15"/>
        <v>20.445405546909651</v>
      </c>
      <c r="O134" s="12">
        <f t="shared" si="9"/>
        <v>40.056371638163689</v>
      </c>
      <c r="P134" s="12">
        <f t="shared" si="10"/>
        <v>5.1560946916217105</v>
      </c>
      <c r="Q134" s="12">
        <f t="shared" si="11"/>
        <v>20.445405546909651</v>
      </c>
      <c r="R134" s="12">
        <f t="shared" si="12"/>
        <v>21.885957292231684</v>
      </c>
    </row>
    <row r="135" spans="1:18" x14ac:dyDescent="0.2">
      <c r="A135" s="3">
        <v>1507102</v>
      </c>
      <c r="B135" s="3">
        <v>150710</v>
      </c>
      <c r="C135" s="1" t="s">
        <v>72</v>
      </c>
      <c r="D135" s="13" t="s">
        <v>154</v>
      </c>
      <c r="E135" s="15">
        <v>2.9695781998023922</v>
      </c>
      <c r="F135" s="10">
        <v>298.78618113912233</v>
      </c>
      <c r="G135" s="11">
        <v>1.7708333333333333</v>
      </c>
      <c r="H135" s="11">
        <v>50.232539071575289</v>
      </c>
      <c r="I135" s="11">
        <v>11.259405723073543</v>
      </c>
      <c r="J135" s="12">
        <f t="shared" si="16"/>
        <v>8.4839383325897835</v>
      </c>
      <c r="K135" s="12">
        <f t="shared" si="17"/>
        <v>2.1136799891892526</v>
      </c>
      <c r="L135" s="12">
        <f t="shared" si="13"/>
        <v>5.2412280701754383</v>
      </c>
      <c r="M135" s="12">
        <f t="shared" si="14"/>
        <v>50.232539071575289</v>
      </c>
      <c r="N135" s="12">
        <f t="shared" si="15"/>
        <v>48.331794636649349</v>
      </c>
      <c r="O135" s="12">
        <f t="shared" ref="O135:O162" si="18">AVERAGE(J135:L135)</f>
        <v>5.2796154639848245</v>
      </c>
      <c r="P135" s="12">
        <f t="shared" ref="P135:P162" si="19">M135</f>
        <v>50.232539071575289</v>
      </c>
      <c r="Q135" s="12">
        <f t="shared" ref="Q135:Q162" si="20">N135</f>
        <v>48.331794636649349</v>
      </c>
      <c r="R135" s="12">
        <f t="shared" ref="R135:R162" si="21">AVERAGE(O135:Q135)</f>
        <v>34.614649724069821</v>
      </c>
    </row>
    <row r="136" spans="1:18" x14ac:dyDescent="0.2">
      <c r="A136" s="3">
        <v>1507151</v>
      </c>
      <c r="B136" s="3">
        <v>150715</v>
      </c>
      <c r="C136" s="1" t="s">
        <v>56</v>
      </c>
      <c r="D136" s="13" t="s">
        <v>155</v>
      </c>
      <c r="E136" s="15">
        <v>3.8485213956843749</v>
      </c>
      <c r="F136" s="10">
        <v>532.5496242050491</v>
      </c>
      <c r="G136" s="11">
        <v>5.1928020565552702</v>
      </c>
      <c r="H136" s="11">
        <v>31.475784813457803</v>
      </c>
      <c r="I136" s="11">
        <v>12.680670649450763</v>
      </c>
      <c r="J136" s="12">
        <f t="shared" si="16"/>
        <v>12.472671170412953</v>
      </c>
      <c r="K136" s="12">
        <f t="shared" si="17"/>
        <v>5.0849315000536608</v>
      </c>
      <c r="L136" s="12">
        <f t="shared" si="13"/>
        <v>15.369407944479377</v>
      </c>
      <c r="M136" s="12">
        <f t="shared" si="14"/>
        <v>31.475784813457803</v>
      </c>
      <c r="N136" s="12">
        <f t="shared" si="15"/>
        <v>54.640949285471741</v>
      </c>
      <c r="O136" s="12">
        <f t="shared" si="18"/>
        <v>10.975670204981997</v>
      </c>
      <c r="P136" s="12">
        <f t="shared" si="19"/>
        <v>31.475784813457803</v>
      </c>
      <c r="Q136" s="12">
        <f t="shared" si="20"/>
        <v>54.640949285471741</v>
      </c>
      <c r="R136" s="12">
        <f t="shared" si="21"/>
        <v>32.364134767970512</v>
      </c>
    </row>
    <row r="137" spans="1:18" x14ac:dyDescent="0.2">
      <c r="A137" s="3">
        <v>1507201</v>
      </c>
      <c r="B137" s="3">
        <v>150720</v>
      </c>
      <c r="C137" s="1" t="s">
        <v>72</v>
      </c>
      <c r="D137" s="13" t="s">
        <v>156</v>
      </c>
      <c r="E137" s="15">
        <v>3.290070938162907</v>
      </c>
      <c r="F137" s="10">
        <v>446.77094625987303</v>
      </c>
      <c r="G137" s="11">
        <v>2.0011771630370805</v>
      </c>
      <c r="H137" s="11">
        <v>3.4262062976229593</v>
      </c>
      <c r="I137" s="11">
        <v>0.37168963915130865</v>
      </c>
      <c r="J137" s="12">
        <f t="shared" si="16"/>
        <v>9.9383666912958031</v>
      </c>
      <c r="K137" s="12">
        <f t="shared" si="17"/>
        <v>3.9946411488259184</v>
      </c>
      <c r="L137" s="12">
        <f t="shared" si="13"/>
        <v>5.9229887549951981</v>
      </c>
      <c r="M137" s="12">
        <f t="shared" si="14"/>
        <v>3.4262062976229593</v>
      </c>
      <c r="N137" s="12">
        <f t="shared" si="15"/>
        <v>0</v>
      </c>
      <c r="O137" s="12">
        <f t="shared" si="18"/>
        <v>6.6186655317056404</v>
      </c>
      <c r="P137" s="12">
        <f t="shared" si="19"/>
        <v>3.4262062976229593</v>
      </c>
      <c r="Q137" s="12">
        <f t="shared" si="20"/>
        <v>0</v>
      </c>
      <c r="R137" s="12">
        <f t="shared" si="21"/>
        <v>3.3482906097761997</v>
      </c>
    </row>
    <row r="138" spans="1:18" x14ac:dyDescent="0.2">
      <c r="A138" s="3">
        <v>1507300</v>
      </c>
      <c r="B138" s="3">
        <v>150730</v>
      </c>
      <c r="C138" s="1" t="s">
        <v>33</v>
      </c>
      <c r="D138" s="13" t="s">
        <v>157</v>
      </c>
      <c r="E138" s="15">
        <v>9.2930145605891532</v>
      </c>
      <c r="F138" s="10">
        <v>1375.5636106445054</v>
      </c>
      <c r="G138" s="11">
        <v>11.190113424750296</v>
      </c>
      <c r="H138" s="11">
        <v>8.0098038001871483</v>
      </c>
      <c r="I138" s="11">
        <v>5.9160699024548382</v>
      </c>
      <c r="J138" s="12">
        <f t="shared" si="16"/>
        <v>37.180330065670411</v>
      </c>
      <c r="K138" s="12">
        <f t="shared" si="17"/>
        <v>15.800065346630557</v>
      </c>
      <c r="L138" s="12">
        <f t="shared" si="13"/>
        <v>33.119964192140195</v>
      </c>
      <c r="M138" s="12">
        <f t="shared" si="14"/>
        <v>8.0098038001871483</v>
      </c>
      <c r="N138" s="12">
        <f t="shared" si="15"/>
        <v>24.61212674981358</v>
      </c>
      <c r="O138" s="12">
        <f t="shared" si="18"/>
        <v>28.700119868147056</v>
      </c>
      <c r="P138" s="12">
        <f t="shared" si="19"/>
        <v>8.0098038001871483</v>
      </c>
      <c r="Q138" s="12">
        <f t="shared" si="20"/>
        <v>24.61212674981358</v>
      </c>
      <c r="R138" s="12">
        <f t="shared" si="21"/>
        <v>20.440683472715929</v>
      </c>
    </row>
    <row r="139" spans="1:18" x14ac:dyDescent="0.2">
      <c r="A139" s="3">
        <v>1507409</v>
      </c>
      <c r="B139" s="3">
        <v>150740</v>
      </c>
      <c r="C139" s="1" t="s">
        <v>72</v>
      </c>
      <c r="D139" s="13" t="s">
        <v>158</v>
      </c>
      <c r="E139" s="15">
        <v>4.532972228736563</v>
      </c>
      <c r="F139" s="10">
        <v>750.03129302791342</v>
      </c>
      <c r="G139" s="11">
        <v>5.5234954657873043</v>
      </c>
      <c r="H139" s="11">
        <v>15.480589994700455</v>
      </c>
      <c r="I139" s="11">
        <v>17.524095631493303</v>
      </c>
      <c r="J139" s="12">
        <f t="shared" si="16"/>
        <v>15.57877805702598</v>
      </c>
      <c r="K139" s="12">
        <f t="shared" si="17"/>
        <v>7.8492334311002834</v>
      </c>
      <c r="L139" s="12">
        <f t="shared" si="13"/>
        <v>16.348178530317842</v>
      </c>
      <c r="M139" s="12">
        <f t="shared" si="14"/>
        <v>15.480589994700455</v>
      </c>
      <c r="N139" s="12">
        <f t="shared" si="15"/>
        <v>76.141456808420202</v>
      </c>
      <c r="O139" s="12">
        <f t="shared" si="18"/>
        <v>13.258730006148035</v>
      </c>
      <c r="P139" s="12">
        <f t="shared" si="19"/>
        <v>15.480589994700455</v>
      </c>
      <c r="Q139" s="12">
        <f t="shared" si="20"/>
        <v>76.141456808420202</v>
      </c>
      <c r="R139" s="12">
        <f t="shared" si="21"/>
        <v>34.960258936422896</v>
      </c>
    </row>
    <row r="140" spans="1:18" x14ac:dyDescent="0.2">
      <c r="A140" s="3">
        <v>1507458</v>
      </c>
      <c r="B140" s="3">
        <v>150745</v>
      </c>
      <c r="C140" s="1" t="s">
        <v>56</v>
      </c>
      <c r="D140" s="13" t="s">
        <v>159</v>
      </c>
      <c r="E140" s="15">
        <v>21.81799505828188</v>
      </c>
      <c r="F140" s="10">
        <v>6311.8537816494345</v>
      </c>
      <c r="G140" s="11">
        <v>28.411633109619689</v>
      </c>
      <c r="H140" s="11">
        <v>5.4627261245831074</v>
      </c>
      <c r="I140" s="11">
        <v>12.089880322396809</v>
      </c>
      <c r="J140" s="12">
        <f t="shared" si="16"/>
        <v>94.019954330706369</v>
      </c>
      <c r="K140" s="12">
        <f t="shared" si="17"/>
        <v>78.542808336290832</v>
      </c>
      <c r="L140" s="12">
        <f t="shared" si="13"/>
        <v>84.091397067481182</v>
      </c>
      <c r="M140" s="12">
        <f t="shared" si="14"/>
        <v>5.4627261245831074</v>
      </c>
      <c r="N140" s="12">
        <f t="shared" si="15"/>
        <v>52.018364664381565</v>
      </c>
      <c r="O140" s="12">
        <f t="shared" si="18"/>
        <v>85.551386578159466</v>
      </c>
      <c r="P140" s="12">
        <f t="shared" si="19"/>
        <v>5.4627261245831074</v>
      </c>
      <c r="Q140" s="12">
        <f t="shared" si="20"/>
        <v>52.018364664381565</v>
      </c>
      <c r="R140" s="12">
        <f t="shared" si="21"/>
        <v>47.677492455708055</v>
      </c>
    </row>
    <row r="141" spans="1:18" x14ac:dyDescent="0.2">
      <c r="A141" s="3">
        <v>1507466</v>
      </c>
      <c r="B141" s="3">
        <v>150746</v>
      </c>
      <c r="C141" s="1" t="s">
        <v>72</v>
      </c>
      <c r="D141" s="13" t="s">
        <v>160</v>
      </c>
      <c r="E141" s="15">
        <v>3.015311721567056</v>
      </c>
      <c r="F141" s="10">
        <v>275.02383222116299</v>
      </c>
      <c r="G141" s="11">
        <v>0</v>
      </c>
      <c r="H141" s="11">
        <v>0</v>
      </c>
      <c r="I141" s="11">
        <v>6.6730219256434706</v>
      </c>
      <c r="J141" s="12">
        <f t="shared" si="16"/>
        <v>8.6914816652040887</v>
      </c>
      <c r="K141" s="12">
        <f t="shared" si="17"/>
        <v>1.8116485243966074</v>
      </c>
      <c r="L141" s="12">
        <f t="shared" si="13"/>
        <v>0</v>
      </c>
      <c r="M141" s="12">
        <f t="shared" si="14"/>
        <v>0</v>
      </c>
      <c r="N141" s="12">
        <f t="shared" si="15"/>
        <v>27.972321803813351</v>
      </c>
      <c r="O141" s="12">
        <f t="shared" si="18"/>
        <v>3.5010433965335657</v>
      </c>
      <c r="P141" s="12">
        <f t="shared" si="19"/>
        <v>0</v>
      </c>
      <c r="Q141" s="12">
        <f t="shared" si="20"/>
        <v>27.972321803813351</v>
      </c>
      <c r="R141" s="12">
        <f t="shared" si="21"/>
        <v>10.491121733448972</v>
      </c>
    </row>
    <row r="142" spans="1:18" x14ac:dyDescent="0.2">
      <c r="A142" s="3">
        <v>1507474</v>
      </c>
      <c r="B142" s="3">
        <v>150747</v>
      </c>
      <c r="C142" s="1" t="s">
        <v>44</v>
      </c>
      <c r="D142" s="13" t="s">
        <v>161</v>
      </c>
      <c r="E142" s="15">
        <v>3.6614553598875763</v>
      </c>
      <c r="F142" s="10">
        <v>284.55631399317406</v>
      </c>
      <c r="G142" s="11">
        <v>4.3360433604336039</v>
      </c>
      <c r="H142" s="11">
        <v>78.934475248621609</v>
      </c>
      <c r="I142" s="11">
        <v>15.656996587030715</v>
      </c>
      <c r="J142" s="12">
        <f t="shared" si="16"/>
        <v>11.623746639999634</v>
      </c>
      <c r="K142" s="12">
        <f t="shared" si="17"/>
        <v>1.9328111856574934</v>
      </c>
      <c r="L142" s="12">
        <f t="shared" si="13"/>
        <v>12.833614404255497</v>
      </c>
      <c r="M142" s="12">
        <f t="shared" si="14"/>
        <v>78.934475248621609</v>
      </c>
      <c r="N142" s="12">
        <f t="shared" si="15"/>
        <v>67.853194432024594</v>
      </c>
      <c r="O142" s="12">
        <f t="shared" si="18"/>
        <v>8.7967240766375419</v>
      </c>
      <c r="P142" s="12">
        <f t="shared" si="19"/>
        <v>78.934475248621609</v>
      </c>
      <c r="Q142" s="12">
        <f t="shared" si="20"/>
        <v>67.853194432024594</v>
      </c>
      <c r="R142" s="12">
        <f t="shared" si="21"/>
        <v>51.861464585761247</v>
      </c>
    </row>
    <row r="143" spans="1:18" x14ac:dyDescent="0.2">
      <c r="A143" s="3">
        <v>1507508</v>
      </c>
      <c r="B143" s="3">
        <v>150750</v>
      </c>
      <c r="C143" s="1" t="s">
        <v>56</v>
      </c>
      <c r="D143" s="13" t="s">
        <v>162</v>
      </c>
      <c r="E143" s="15">
        <v>5.6236288725988546</v>
      </c>
      <c r="F143" s="10">
        <v>745.12584190003543</v>
      </c>
      <c r="G143" s="11">
        <v>33.112582781456958</v>
      </c>
      <c r="H143" s="11">
        <v>2.0814302323915319</v>
      </c>
      <c r="I143" s="11">
        <v>0.49627791563275436</v>
      </c>
      <c r="J143" s="12">
        <f t="shared" si="16"/>
        <v>20.528287866699348</v>
      </c>
      <c r="K143" s="12">
        <f t="shared" si="17"/>
        <v>7.7868826679355383</v>
      </c>
      <c r="L143" s="12">
        <f t="shared" si="13"/>
        <v>98.005043774219359</v>
      </c>
      <c r="M143" s="12">
        <f t="shared" si="14"/>
        <v>2.0814302323915319</v>
      </c>
      <c r="N143" s="12">
        <f t="shared" si="15"/>
        <v>0.55306135342078899</v>
      </c>
      <c r="O143" s="12">
        <f t="shared" si="18"/>
        <v>42.106738102951418</v>
      </c>
      <c r="P143" s="12">
        <f t="shared" si="19"/>
        <v>2.0814302323915319</v>
      </c>
      <c r="Q143" s="12">
        <f t="shared" si="20"/>
        <v>0.55306135342078899</v>
      </c>
      <c r="R143" s="12">
        <f t="shared" si="21"/>
        <v>14.913743229587913</v>
      </c>
    </row>
    <row r="144" spans="1:18" x14ac:dyDescent="0.2">
      <c r="A144" s="3">
        <v>1507607</v>
      </c>
      <c r="B144" s="3">
        <v>150760</v>
      </c>
      <c r="C144" s="1" t="s">
        <v>72</v>
      </c>
      <c r="D144" s="13" t="s">
        <v>163</v>
      </c>
      <c r="E144" s="15">
        <v>5.9522983991456728</v>
      </c>
      <c r="F144" s="10">
        <v>783.33443950355081</v>
      </c>
      <c r="G144" s="11">
        <v>33.786610878661087</v>
      </c>
      <c r="H144" s="11">
        <v>77.285993441721075</v>
      </c>
      <c r="I144" s="11">
        <v>20.591358598261102</v>
      </c>
      <c r="J144" s="12">
        <f t="shared" si="16"/>
        <v>22.019823314577273</v>
      </c>
      <c r="K144" s="12">
        <f t="shared" si="17"/>
        <v>8.2725332549926343</v>
      </c>
      <c r="L144" s="12">
        <f t="shared" si="13"/>
        <v>100</v>
      </c>
      <c r="M144" s="12">
        <f t="shared" si="14"/>
        <v>77.285993441721075</v>
      </c>
      <c r="N144" s="12">
        <f t="shared" si="15"/>
        <v>89.75738164185104</v>
      </c>
      <c r="O144" s="12">
        <f t="shared" si="18"/>
        <v>43.430785523189968</v>
      </c>
      <c r="P144" s="12">
        <f t="shared" si="19"/>
        <v>77.285993441721075</v>
      </c>
      <c r="Q144" s="12">
        <f t="shared" si="20"/>
        <v>89.75738164185104</v>
      </c>
      <c r="R144" s="12">
        <f t="shared" si="21"/>
        <v>70.158053535587371</v>
      </c>
    </row>
    <row r="145" spans="1:18" x14ac:dyDescent="0.2">
      <c r="A145" s="3">
        <v>1507706</v>
      </c>
      <c r="B145" s="3">
        <v>150770</v>
      </c>
      <c r="C145" s="1" t="s">
        <v>31</v>
      </c>
      <c r="D145" s="13" t="s">
        <v>164</v>
      </c>
      <c r="E145" s="15">
        <v>2.2544362276964267</v>
      </c>
      <c r="F145" s="10">
        <v>202.32949967035381</v>
      </c>
      <c r="G145" s="11">
        <v>0.21008403361344538</v>
      </c>
      <c r="H145" s="11">
        <v>0</v>
      </c>
      <c r="I145" s="11">
        <v>11.977144531536151</v>
      </c>
      <c r="J145" s="12">
        <f t="shared" si="16"/>
        <v>5.2385519626750447</v>
      </c>
      <c r="K145" s="12">
        <f t="shared" si="17"/>
        <v>0.88766681626461175</v>
      </c>
      <c r="L145" s="12">
        <f t="shared" si="13"/>
        <v>0.6217967062986185</v>
      </c>
      <c r="M145" s="12">
        <f t="shared" si="14"/>
        <v>0</v>
      </c>
      <c r="N145" s="12">
        <f t="shared" si="15"/>
        <v>51.51791782593731</v>
      </c>
      <c r="O145" s="12">
        <f t="shared" si="18"/>
        <v>2.2493384950794248</v>
      </c>
      <c r="P145" s="12">
        <f t="shared" si="19"/>
        <v>0</v>
      </c>
      <c r="Q145" s="12">
        <f t="shared" si="20"/>
        <v>51.51791782593731</v>
      </c>
      <c r="R145" s="12">
        <f t="shared" si="21"/>
        <v>17.922418773672245</v>
      </c>
    </row>
    <row r="146" spans="1:18" x14ac:dyDescent="0.2">
      <c r="A146" s="3">
        <v>1507755</v>
      </c>
      <c r="B146" s="3">
        <v>150775</v>
      </c>
      <c r="C146" s="1" t="s">
        <v>33</v>
      </c>
      <c r="D146" s="13" t="s">
        <v>165</v>
      </c>
      <c r="E146" s="15">
        <v>4.9463081543605147</v>
      </c>
      <c r="F146" s="10">
        <v>1147.0105124835743</v>
      </c>
      <c r="G146" s="11">
        <v>3.4328358208955225</v>
      </c>
      <c r="H146" s="11">
        <v>32.048082161316479</v>
      </c>
      <c r="I146" s="11">
        <v>23.817345597897503</v>
      </c>
      <c r="J146" s="12">
        <f t="shared" si="16"/>
        <v>17.454538159968585</v>
      </c>
      <c r="K146" s="12">
        <f t="shared" si="17"/>
        <v>12.895039952938484</v>
      </c>
      <c r="L146" s="12">
        <f t="shared" si="13"/>
        <v>10.160343791876532</v>
      </c>
      <c r="M146" s="12">
        <f t="shared" si="14"/>
        <v>32.048082161316479</v>
      </c>
      <c r="N146" s="12">
        <v>100</v>
      </c>
      <c r="O146" s="12">
        <f t="shared" si="18"/>
        <v>13.503307301594532</v>
      </c>
      <c r="P146" s="12">
        <f t="shared" si="19"/>
        <v>32.048082161316479</v>
      </c>
      <c r="Q146" s="12">
        <f t="shared" si="20"/>
        <v>100</v>
      </c>
      <c r="R146" s="12">
        <f t="shared" si="21"/>
        <v>48.517129820970332</v>
      </c>
    </row>
    <row r="147" spans="1:18" x14ac:dyDescent="0.2">
      <c r="A147" s="3">
        <v>1507805</v>
      </c>
      <c r="B147" s="3">
        <v>150780</v>
      </c>
      <c r="C147" s="1" t="s">
        <v>38</v>
      </c>
      <c r="D147" s="13" t="s">
        <v>166</v>
      </c>
      <c r="E147" s="15">
        <v>3.9491475184849829</v>
      </c>
      <c r="F147" s="10">
        <v>860.32728881026094</v>
      </c>
      <c r="G147" s="11">
        <v>4.3991416309012878</v>
      </c>
      <c r="H147" s="11">
        <v>0</v>
      </c>
      <c r="I147" s="11">
        <v>18.487394957983195</v>
      </c>
      <c r="J147" s="12">
        <f t="shared" si="16"/>
        <v>12.929322660791525</v>
      </c>
      <c r="K147" s="12">
        <f t="shared" si="17"/>
        <v>9.2511512836627592</v>
      </c>
      <c r="L147" s="12">
        <f t="shared" si="13"/>
        <v>13.020369656785235</v>
      </c>
      <c r="M147" s="12">
        <f t="shared" si="14"/>
        <v>0</v>
      </c>
      <c r="N147" s="12">
        <f t="shared" si="15"/>
        <v>80.417650719306963</v>
      </c>
      <c r="O147" s="12">
        <f t="shared" si="18"/>
        <v>11.733614533746506</v>
      </c>
      <c r="P147" s="12">
        <f t="shared" si="19"/>
        <v>0</v>
      </c>
      <c r="Q147" s="12">
        <f t="shared" si="20"/>
        <v>80.417650719306963</v>
      </c>
      <c r="R147" s="12">
        <f t="shared" si="21"/>
        <v>30.71708841768449</v>
      </c>
    </row>
    <row r="148" spans="1:18" x14ac:dyDescent="0.2">
      <c r="A148" s="3">
        <v>1507904</v>
      </c>
      <c r="B148" s="3">
        <v>150790</v>
      </c>
      <c r="C148" s="1" t="s">
        <v>31</v>
      </c>
      <c r="D148" s="13" t="s">
        <v>167</v>
      </c>
      <c r="E148" s="15">
        <v>3.0438001182781025</v>
      </c>
      <c r="F148" s="10">
        <v>285.80304442373409</v>
      </c>
      <c r="G148" s="11">
        <v>0.64888248017303529</v>
      </c>
      <c r="H148" s="11">
        <v>6.4708981317680951</v>
      </c>
      <c r="I148" s="11">
        <v>3.417210313762038</v>
      </c>
      <c r="J148" s="12">
        <f t="shared" ref="J148:J162" si="22">(E148-$E$2)/($E$1-$E$2)*100</f>
        <v>8.8207648816743625</v>
      </c>
      <c r="K148" s="12">
        <f t="shared" ref="K148:K162" si="23">(F148-$F$2)/($F$1-$F$2)*100</f>
        <v>1.9486577595565502</v>
      </c>
      <c r="L148" s="12">
        <f t="shared" ref="L148:L162" si="24">(G148-$G$2)/($G$1-$G$2)*100</f>
        <v>1.9205314273852068</v>
      </c>
      <c r="M148" s="12">
        <f t="shared" ref="M148:M162" si="25">(H148-$H$2)/($H$1-$H$2)*100</f>
        <v>6.4708981317680951</v>
      </c>
      <c r="N148" s="12">
        <f t="shared" ref="N148:N162" si="26">(I148-$I$2)/($I$1-$I$2)*100</f>
        <v>13.519408356387746</v>
      </c>
      <c r="O148" s="12">
        <f t="shared" si="18"/>
        <v>4.2299846895387061</v>
      </c>
      <c r="P148" s="12">
        <f t="shared" si="19"/>
        <v>6.4708981317680951</v>
      </c>
      <c r="Q148" s="12">
        <f t="shared" si="20"/>
        <v>13.519408356387746</v>
      </c>
      <c r="R148" s="12">
        <f t="shared" si="21"/>
        <v>8.0734303925648501</v>
      </c>
    </row>
    <row r="149" spans="1:18" x14ac:dyDescent="0.2">
      <c r="A149" s="3">
        <v>1507953</v>
      </c>
      <c r="B149" s="3">
        <v>150795</v>
      </c>
      <c r="C149" s="1" t="s">
        <v>26</v>
      </c>
      <c r="D149" s="13" t="s">
        <v>168</v>
      </c>
      <c r="E149" s="15">
        <v>13.800260427553296</v>
      </c>
      <c r="F149" s="10">
        <v>1597.9794538967674</v>
      </c>
      <c r="G149" s="11">
        <v>26.550079491255964</v>
      </c>
      <c r="H149" s="11">
        <v>15.604264103524123</v>
      </c>
      <c r="I149" s="11">
        <v>8.8835900102192671</v>
      </c>
      <c r="J149" s="12">
        <f t="shared" si="22"/>
        <v>57.634666229752405</v>
      </c>
      <c r="K149" s="12">
        <f t="shared" si="23"/>
        <v>18.627083128521665</v>
      </c>
      <c r="L149" s="12">
        <f t="shared" si="24"/>
        <v>78.581659423036228</v>
      </c>
      <c r="M149" s="12">
        <f t="shared" si="25"/>
        <v>15.604264103524123</v>
      </c>
      <c r="N149" s="12">
        <f t="shared" si="26"/>
        <v>37.785281828718773</v>
      </c>
      <c r="O149" s="12">
        <f t="shared" si="18"/>
        <v>51.614469593770103</v>
      </c>
      <c r="P149" s="12">
        <f t="shared" si="19"/>
        <v>15.604264103524123</v>
      </c>
      <c r="Q149" s="12">
        <f t="shared" si="20"/>
        <v>37.785281828718773</v>
      </c>
      <c r="R149" s="12">
        <f t="shared" si="21"/>
        <v>35.001338508671004</v>
      </c>
    </row>
    <row r="150" spans="1:18" x14ac:dyDescent="0.2">
      <c r="A150" s="3">
        <v>1507961</v>
      </c>
      <c r="B150" s="3">
        <v>150796</v>
      </c>
      <c r="C150" s="1" t="s">
        <v>72</v>
      </c>
      <c r="D150" s="13" t="s">
        <v>169</v>
      </c>
      <c r="E150" s="15">
        <v>3.2500060207595793</v>
      </c>
      <c r="F150" s="10">
        <v>225.46153203575307</v>
      </c>
      <c r="G150" s="11">
        <v>0.29154518950437319</v>
      </c>
      <c r="H150" s="11">
        <v>0</v>
      </c>
      <c r="I150" s="11">
        <v>15.203408236571715</v>
      </c>
      <c r="J150" s="12">
        <f t="shared" si="22"/>
        <v>9.7565480567810141</v>
      </c>
      <c r="K150" s="12">
        <f t="shared" si="23"/>
        <v>1.1816866390975309</v>
      </c>
      <c r="L150" s="12">
        <f t="shared" si="24"/>
        <v>0.86290155159808291</v>
      </c>
      <c r="M150" s="12">
        <f t="shared" si="25"/>
        <v>0</v>
      </c>
      <c r="N150" s="12">
        <f t="shared" si="26"/>
        <v>65.839664795966769</v>
      </c>
      <c r="O150" s="12">
        <f t="shared" si="18"/>
        <v>3.9337120824922098</v>
      </c>
      <c r="P150" s="12">
        <f t="shared" si="19"/>
        <v>0</v>
      </c>
      <c r="Q150" s="12">
        <f t="shared" si="20"/>
        <v>65.839664795966769</v>
      </c>
      <c r="R150" s="12">
        <f t="shared" si="21"/>
        <v>23.257792292819659</v>
      </c>
    </row>
    <row r="151" spans="1:18" x14ac:dyDescent="0.2">
      <c r="A151" s="3">
        <v>1507979</v>
      </c>
      <c r="B151" s="3">
        <v>150797</v>
      </c>
      <c r="C151" s="1" t="s">
        <v>35</v>
      </c>
      <c r="D151" s="13" t="s">
        <v>170</v>
      </c>
      <c r="E151" s="15">
        <v>58.39750857006473</v>
      </c>
      <c r="F151" s="10">
        <v>15915.59565650737</v>
      </c>
      <c r="G151" s="11">
        <v>9.4010614101592118</v>
      </c>
      <c r="H151" s="11">
        <v>46.82450416739961</v>
      </c>
      <c r="I151" s="11">
        <v>14.058647642029062</v>
      </c>
      <c r="J151" s="12">
        <v>100</v>
      </c>
      <c r="K151" s="12">
        <v>100</v>
      </c>
      <c r="L151" s="12">
        <f t="shared" si="24"/>
        <v>27.824813337808692</v>
      </c>
      <c r="M151" s="12">
        <f t="shared" si="25"/>
        <v>46.82450416739961</v>
      </c>
      <c r="N151" s="12">
        <f t="shared" si="26"/>
        <v>60.757943933933376</v>
      </c>
      <c r="O151" s="12">
        <f t="shared" si="18"/>
        <v>75.941604445936221</v>
      </c>
      <c r="P151" s="12">
        <f t="shared" si="19"/>
        <v>46.82450416739961</v>
      </c>
      <c r="Q151" s="12">
        <f t="shared" si="20"/>
        <v>60.757943933933376</v>
      </c>
      <c r="R151" s="12">
        <f t="shared" si="21"/>
        <v>61.174684182423071</v>
      </c>
    </row>
    <row r="152" spans="1:18" x14ac:dyDescent="0.2">
      <c r="A152" s="3">
        <v>1508001</v>
      </c>
      <c r="B152" s="3">
        <v>150800</v>
      </c>
      <c r="C152" s="1" t="s">
        <v>28</v>
      </c>
      <c r="D152" s="13" t="s">
        <v>171</v>
      </c>
      <c r="E152" s="15">
        <v>10.48119657708995</v>
      </c>
      <c r="F152" s="10">
        <v>1688.3010339917032</v>
      </c>
      <c r="G152" s="11">
        <v>32.610200784675747</v>
      </c>
      <c r="H152" s="11">
        <v>13.885873634125417</v>
      </c>
      <c r="I152" s="11">
        <v>12.042597981549131</v>
      </c>
      <c r="J152" s="12">
        <f t="shared" si="22"/>
        <v>42.5724198488696</v>
      </c>
      <c r="K152" s="12">
        <f t="shared" si="23"/>
        <v>19.775116062161562</v>
      </c>
      <c r="L152" s="12">
        <f t="shared" si="24"/>
        <v>96.518117492724514</v>
      </c>
      <c r="M152" s="12">
        <f t="shared" si="25"/>
        <v>13.885873634125417</v>
      </c>
      <c r="N152" s="12">
        <f t="shared" si="26"/>
        <v>51.808473042467895</v>
      </c>
      <c r="O152" s="12">
        <f t="shared" si="18"/>
        <v>52.955217801251898</v>
      </c>
      <c r="P152" s="12">
        <f t="shared" si="19"/>
        <v>13.885873634125417</v>
      </c>
      <c r="Q152" s="12">
        <f t="shared" si="20"/>
        <v>51.808473042467895</v>
      </c>
      <c r="R152" s="12">
        <f t="shared" si="21"/>
        <v>39.549854825948401</v>
      </c>
    </row>
    <row r="153" spans="1:18" x14ac:dyDescent="0.2">
      <c r="A153" s="3">
        <v>1508035</v>
      </c>
      <c r="B153" s="3">
        <v>150803</v>
      </c>
      <c r="C153" s="1" t="s">
        <v>44</v>
      </c>
      <c r="D153" s="13" t="s">
        <v>172</v>
      </c>
      <c r="E153" s="15">
        <v>6.4854729611327242</v>
      </c>
      <c r="F153" s="10">
        <v>586.54790960093817</v>
      </c>
      <c r="G153" s="11">
        <v>5.1475634866163347</v>
      </c>
      <c r="H153" s="11">
        <v>0</v>
      </c>
      <c r="I153" s="11">
        <v>5.6103204538971125</v>
      </c>
      <c r="J153" s="12">
        <f t="shared" si="22"/>
        <v>24.439423231447549</v>
      </c>
      <c r="K153" s="12">
        <f t="shared" si="23"/>
        <v>5.7712769994283191</v>
      </c>
      <c r="L153" s="12">
        <f t="shared" si="24"/>
        <v>15.235512982059493</v>
      </c>
      <c r="M153" s="12">
        <f t="shared" si="25"/>
        <v>0</v>
      </c>
      <c r="N153" s="12">
        <f t="shared" si="26"/>
        <v>23.254870604993418</v>
      </c>
      <c r="O153" s="12">
        <f t="shared" si="18"/>
        <v>15.148737737645121</v>
      </c>
      <c r="P153" s="12">
        <f t="shared" si="19"/>
        <v>0</v>
      </c>
      <c r="Q153" s="12">
        <f t="shared" si="20"/>
        <v>23.254870604993418</v>
      </c>
      <c r="R153" s="12">
        <f t="shared" si="21"/>
        <v>12.801202780879512</v>
      </c>
    </row>
    <row r="154" spans="1:18" x14ac:dyDescent="0.2">
      <c r="A154" s="3">
        <v>1508050</v>
      </c>
      <c r="B154" s="3">
        <v>150805</v>
      </c>
      <c r="C154" s="1" t="s">
        <v>47</v>
      </c>
      <c r="D154" s="13" t="s">
        <v>173</v>
      </c>
      <c r="E154" s="15">
        <v>3.9206406878295565</v>
      </c>
      <c r="F154" s="10">
        <v>663.82340777502066</v>
      </c>
      <c r="G154" s="11">
        <v>5.0561797752808983</v>
      </c>
      <c r="H154" s="11">
        <v>95.012196364003259</v>
      </c>
      <c r="I154" s="11">
        <v>8.8399503722084365</v>
      </c>
      <c r="J154" s="12">
        <f t="shared" si="22"/>
        <v>12.79995578922315</v>
      </c>
      <c r="K154" s="12">
        <f t="shared" si="23"/>
        <v>6.7534876380600766</v>
      </c>
      <c r="L154" s="12">
        <f t="shared" si="24"/>
        <v>14.965039830243153</v>
      </c>
      <c r="M154" s="12">
        <f t="shared" si="25"/>
        <v>95.012196364003259</v>
      </c>
      <c r="N154" s="12">
        <f t="shared" si="26"/>
        <v>37.591560573856903</v>
      </c>
      <c r="O154" s="12">
        <f t="shared" si="18"/>
        <v>11.506161085842129</v>
      </c>
      <c r="P154" s="12">
        <f t="shared" si="19"/>
        <v>95.012196364003259</v>
      </c>
      <c r="Q154" s="12">
        <f t="shared" si="20"/>
        <v>37.591560573856903</v>
      </c>
      <c r="R154" s="12">
        <f t="shared" si="21"/>
        <v>48.036639341234093</v>
      </c>
    </row>
    <row r="155" spans="1:18" x14ac:dyDescent="0.2">
      <c r="A155" s="3">
        <v>1508084</v>
      </c>
      <c r="B155" s="3">
        <v>150808</v>
      </c>
      <c r="C155" s="1" t="s">
        <v>33</v>
      </c>
      <c r="D155" s="13" t="s">
        <v>174</v>
      </c>
      <c r="E155" s="15">
        <v>13.203673624041699</v>
      </c>
      <c r="F155" s="10">
        <v>3196.6749465089397</v>
      </c>
      <c r="G155" s="11">
        <v>18.023133543638277</v>
      </c>
      <c r="H155" s="11">
        <v>18.920501701994201</v>
      </c>
      <c r="I155" s="11">
        <v>19.527311182705787</v>
      </c>
      <c r="J155" s="12">
        <f t="shared" si="22"/>
        <v>54.927295167631819</v>
      </c>
      <c r="K155" s="12">
        <f t="shared" si="23"/>
        <v>38.947310857612699</v>
      </c>
      <c r="L155" s="12">
        <f t="shared" si="24"/>
        <v>53.344011355164689</v>
      </c>
      <c r="M155" s="12">
        <f t="shared" si="25"/>
        <v>18.920501701994201</v>
      </c>
      <c r="N155" s="12">
        <f t="shared" si="26"/>
        <v>85.033955647282809</v>
      </c>
      <c r="O155" s="12">
        <f t="shared" si="18"/>
        <v>49.072872460136402</v>
      </c>
      <c r="P155" s="12">
        <f t="shared" si="19"/>
        <v>18.920501701994201</v>
      </c>
      <c r="Q155" s="12">
        <f t="shared" si="20"/>
        <v>85.033955647282809</v>
      </c>
      <c r="R155" s="12">
        <f t="shared" si="21"/>
        <v>51.009109936471134</v>
      </c>
    </row>
    <row r="156" spans="1:18" x14ac:dyDescent="0.2">
      <c r="A156" s="3">
        <v>1508100</v>
      </c>
      <c r="B156" s="3">
        <v>150810</v>
      </c>
      <c r="C156" s="1" t="s">
        <v>62</v>
      </c>
      <c r="D156" s="13" t="s">
        <v>175</v>
      </c>
      <c r="E156" s="15">
        <v>74.425777108241675</v>
      </c>
      <c r="F156" s="10">
        <v>35835.82179151837</v>
      </c>
      <c r="G156" s="11">
        <v>6.7442361560008619</v>
      </c>
      <c r="H156" s="11">
        <v>5.9457181027475832</v>
      </c>
      <c r="I156" s="11">
        <v>8.5416577333733539</v>
      </c>
      <c r="J156" s="12">
        <v>100</v>
      </c>
      <c r="K156" s="12">
        <v>100</v>
      </c>
      <c r="L156" s="12">
        <f t="shared" si="24"/>
        <v>19.961268622714627</v>
      </c>
      <c r="M156" s="12">
        <f t="shared" si="25"/>
        <v>5.9457181027475832</v>
      </c>
      <c r="N156" s="12">
        <f t="shared" si="26"/>
        <v>36.267406044966236</v>
      </c>
      <c r="O156" s="12">
        <f t="shared" si="18"/>
        <v>73.320422874238204</v>
      </c>
      <c r="P156" s="12">
        <f t="shared" si="19"/>
        <v>5.9457181027475832</v>
      </c>
      <c r="Q156" s="12">
        <f t="shared" si="20"/>
        <v>36.267406044966236</v>
      </c>
      <c r="R156" s="12">
        <f t="shared" si="21"/>
        <v>38.51118234065067</v>
      </c>
    </row>
    <row r="157" spans="1:18" x14ac:dyDescent="0.2">
      <c r="A157" s="3">
        <v>1508126</v>
      </c>
      <c r="B157" s="3">
        <v>150812</v>
      </c>
      <c r="C157" s="1" t="s">
        <v>28</v>
      </c>
      <c r="D157" s="13" t="s">
        <v>176</v>
      </c>
      <c r="E157" s="15">
        <v>7.1515679267933407</v>
      </c>
      <c r="F157" s="10">
        <v>2291.638570465273</v>
      </c>
      <c r="G157" s="11">
        <v>45.825771324863886</v>
      </c>
      <c r="H157" s="11">
        <v>18.739966456537381</v>
      </c>
      <c r="I157" s="11">
        <v>3.2752143338792021</v>
      </c>
      <c r="J157" s="12">
        <f t="shared" si="22"/>
        <v>27.46222934120204</v>
      </c>
      <c r="K157" s="12">
        <f t="shared" si="23"/>
        <v>27.443841091603961</v>
      </c>
      <c r="L157" s="12">
        <v>100</v>
      </c>
      <c r="M157" s="12">
        <f t="shared" si="25"/>
        <v>18.739966456537381</v>
      </c>
      <c r="N157" s="12">
        <f t="shared" si="26"/>
        <v>12.889072252284024</v>
      </c>
      <c r="O157" s="12">
        <f t="shared" si="18"/>
        <v>51.635356810935342</v>
      </c>
      <c r="P157" s="12">
        <f t="shared" si="19"/>
        <v>18.739966456537381</v>
      </c>
      <c r="Q157" s="12">
        <f t="shared" si="20"/>
        <v>12.889072252284024</v>
      </c>
      <c r="R157" s="12">
        <f t="shared" si="21"/>
        <v>27.754798506585583</v>
      </c>
    </row>
    <row r="158" spans="1:18" x14ac:dyDescent="0.2">
      <c r="A158" s="3">
        <v>1508159</v>
      </c>
      <c r="B158" s="3">
        <v>150815</v>
      </c>
      <c r="C158" s="1" t="s">
        <v>38</v>
      </c>
      <c r="D158" s="13" t="s">
        <v>177</v>
      </c>
      <c r="E158" s="15">
        <v>4.5464991672369051</v>
      </c>
      <c r="F158" s="10">
        <v>775.72419870029739</v>
      </c>
      <c r="G158" s="11">
        <v>7.5881870385561934</v>
      </c>
      <c r="H158" s="11">
        <v>58.387182947931507</v>
      </c>
      <c r="I158" s="11">
        <v>3.0620112347174797</v>
      </c>
      <c r="J158" s="12">
        <f t="shared" si="22"/>
        <v>15.640164667724282</v>
      </c>
      <c r="K158" s="12">
        <f t="shared" si="23"/>
        <v>8.1758032479900784</v>
      </c>
      <c r="L158" s="12">
        <f t="shared" si="24"/>
        <v>22.45915420699604</v>
      </c>
      <c r="M158" s="12">
        <f t="shared" si="25"/>
        <v>58.387182947931507</v>
      </c>
      <c r="N158" s="12">
        <f t="shared" si="26"/>
        <v>11.942639747509391</v>
      </c>
      <c r="O158" s="12">
        <f t="shared" si="18"/>
        <v>15.425040707570133</v>
      </c>
      <c r="P158" s="12">
        <f t="shared" si="19"/>
        <v>58.387182947931507</v>
      </c>
      <c r="Q158" s="12">
        <f t="shared" si="20"/>
        <v>11.942639747509391</v>
      </c>
      <c r="R158" s="12">
        <f t="shared" si="21"/>
        <v>28.584954467670343</v>
      </c>
    </row>
    <row r="159" spans="1:18" x14ac:dyDescent="0.2">
      <c r="A159" s="3">
        <v>1508209</v>
      </c>
      <c r="B159" s="3">
        <v>150820</v>
      </c>
      <c r="C159" s="1" t="s">
        <v>72</v>
      </c>
      <c r="D159" s="13" t="s">
        <v>178</v>
      </c>
      <c r="E159" s="15">
        <v>3.2291148877800784</v>
      </c>
      <c r="F159" s="10">
        <v>281.72003659652336</v>
      </c>
      <c r="G159" s="11">
        <v>4.3179983857949962</v>
      </c>
      <c r="H159" s="11">
        <v>27.284209511148067</v>
      </c>
      <c r="I159" s="11">
        <v>2.8362305580969807</v>
      </c>
      <c r="J159" s="12">
        <f t="shared" si="22"/>
        <v>9.6617419890793936</v>
      </c>
      <c r="K159" s="12">
        <f t="shared" si="23"/>
        <v>1.8967606664253129</v>
      </c>
      <c r="L159" s="12">
        <f t="shared" si="24"/>
        <v>12.780205748668783</v>
      </c>
      <c r="M159" s="12">
        <f t="shared" si="25"/>
        <v>27.284209511148067</v>
      </c>
      <c r="N159" s="12">
        <f t="shared" si="26"/>
        <v>10.940373963644959</v>
      </c>
      <c r="O159" s="12">
        <f t="shared" si="18"/>
        <v>8.1129028013911633</v>
      </c>
      <c r="P159" s="12">
        <f t="shared" si="19"/>
        <v>27.284209511148067</v>
      </c>
      <c r="Q159" s="12">
        <f t="shared" si="20"/>
        <v>10.940373963644959</v>
      </c>
      <c r="R159" s="12">
        <f t="shared" si="21"/>
        <v>15.445828758728062</v>
      </c>
    </row>
    <row r="160" spans="1:18" x14ac:dyDescent="0.2">
      <c r="A160" s="3">
        <v>1508308</v>
      </c>
      <c r="B160" s="3">
        <v>150830</v>
      </c>
      <c r="C160" s="1" t="s">
        <v>44</v>
      </c>
      <c r="D160" s="13" t="s">
        <v>179</v>
      </c>
      <c r="E160" s="15">
        <v>3.2171079008290118</v>
      </c>
      <c r="F160" s="10">
        <v>320.48701141835636</v>
      </c>
      <c r="G160" s="11">
        <v>0.69705093833780152</v>
      </c>
      <c r="H160" s="11">
        <v>23.559523548885508</v>
      </c>
      <c r="I160" s="11">
        <v>10.935210088093667</v>
      </c>
      <c r="J160" s="12">
        <f t="shared" si="22"/>
        <v>9.6072530717529716</v>
      </c>
      <c r="K160" s="12">
        <f t="shared" si="23"/>
        <v>2.3895085101440956</v>
      </c>
      <c r="L160" s="12">
        <f t="shared" si="24"/>
        <v>2.0630981332846385</v>
      </c>
      <c r="M160" s="12">
        <f t="shared" si="25"/>
        <v>23.559523548885508</v>
      </c>
      <c r="N160" s="12">
        <f t="shared" si="26"/>
        <v>46.89265379837164</v>
      </c>
      <c r="O160" s="12">
        <f t="shared" si="18"/>
        <v>4.6866199050605681</v>
      </c>
      <c r="P160" s="12">
        <f t="shared" si="19"/>
        <v>23.559523548885508</v>
      </c>
      <c r="Q160" s="12">
        <f t="shared" si="20"/>
        <v>46.89265379837164</v>
      </c>
      <c r="R160" s="12">
        <f t="shared" si="21"/>
        <v>25.046265750772573</v>
      </c>
    </row>
    <row r="161" spans="1:18" x14ac:dyDescent="0.2">
      <c r="A161" s="3">
        <v>1508357</v>
      </c>
      <c r="B161" s="3">
        <v>150835</v>
      </c>
      <c r="C161" s="1" t="s">
        <v>38</v>
      </c>
      <c r="D161" s="13" t="s">
        <v>180</v>
      </c>
      <c r="E161" s="15">
        <v>91.376574237646125</v>
      </c>
      <c r="F161" s="10">
        <v>250693.21055703261</v>
      </c>
      <c r="G161" s="11">
        <v>4.5499505440158261</v>
      </c>
      <c r="H161" s="11">
        <v>22.28523752253437</v>
      </c>
      <c r="I161" s="11">
        <v>10.634848583100966</v>
      </c>
      <c r="J161" s="12">
        <v>100</v>
      </c>
      <c r="K161" s="12">
        <v>100</v>
      </c>
      <c r="L161" s="12">
        <f t="shared" si="24"/>
        <v>13.466726687551485</v>
      </c>
      <c r="M161" s="12">
        <f t="shared" si="25"/>
        <v>22.28523752253437</v>
      </c>
      <c r="N161" s="12">
        <f t="shared" si="26"/>
        <v>45.559315340226206</v>
      </c>
      <c r="O161" s="12">
        <f t="shared" si="18"/>
        <v>71.155575562517171</v>
      </c>
      <c r="P161" s="12">
        <f t="shared" si="19"/>
        <v>22.28523752253437</v>
      </c>
      <c r="Q161" s="12">
        <f t="shared" si="20"/>
        <v>45.559315340226206</v>
      </c>
      <c r="R161" s="12">
        <f t="shared" si="21"/>
        <v>46.333376141759253</v>
      </c>
    </row>
    <row r="162" spans="1:18" x14ac:dyDescent="0.2">
      <c r="A162" s="3">
        <v>1508407</v>
      </c>
      <c r="B162" s="3">
        <v>150840</v>
      </c>
      <c r="C162" s="1" t="s">
        <v>33</v>
      </c>
      <c r="D162" s="13" t="s">
        <v>181</v>
      </c>
      <c r="E162" s="15">
        <v>19.742993856774373</v>
      </c>
      <c r="F162" s="10">
        <v>6977.2547119957726</v>
      </c>
      <c r="G162" s="11">
        <v>30.254292545098892</v>
      </c>
      <c r="H162" s="11">
        <v>8.1372186967706472</v>
      </c>
      <c r="I162" s="11">
        <v>15.611238330103928</v>
      </c>
      <c r="J162" s="12">
        <f t="shared" si="22"/>
        <v>84.603389676980044</v>
      </c>
      <c r="K162" s="12">
        <f t="shared" si="23"/>
        <v>87.00039047014296</v>
      </c>
      <c r="L162" s="12">
        <f t="shared" si="24"/>
        <v>89.545212610261743</v>
      </c>
      <c r="M162" s="12">
        <f t="shared" si="25"/>
        <v>8.1372186967706472</v>
      </c>
      <c r="N162" s="12">
        <f t="shared" si="26"/>
        <v>67.650068389825336</v>
      </c>
      <c r="O162" s="12">
        <f t="shared" si="18"/>
        <v>87.049664252461582</v>
      </c>
      <c r="P162" s="12">
        <f t="shared" si="19"/>
        <v>8.1372186967706472</v>
      </c>
      <c r="Q162" s="12">
        <f t="shared" si="20"/>
        <v>67.650068389825336</v>
      </c>
      <c r="R162" s="12">
        <f t="shared" si="21"/>
        <v>54.278983779685859</v>
      </c>
    </row>
  </sheetData>
  <autoFilter ref="J5:N162" xr:uid="{2872DA20-E812-4F1C-BDE0-1383587DF3E2}"/>
  <mergeCells count="3">
    <mergeCell ref="J4:N4"/>
    <mergeCell ref="O4:Q4"/>
    <mergeCell ref="R4:R5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1E6C-CA8F-4CAC-AAB2-C24F94C54C8A}">
  <dimension ref="A1:E149"/>
  <sheetViews>
    <sheetView workbookViewId="0">
      <selection activeCell="L25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9" t="s">
        <v>193</v>
      </c>
    </row>
    <row r="2" spans="1:5" x14ac:dyDescent="0.25">
      <c r="A2" s="19"/>
    </row>
    <row r="3" spans="1:5" x14ac:dyDescent="0.25">
      <c r="A3" s="19" t="s">
        <v>194</v>
      </c>
    </row>
    <row r="5" spans="1:5" x14ac:dyDescent="0.25">
      <c r="A5" s="8" t="s">
        <v>195</v>
      </c>
      <c r="B5" s="8" t="s">
        <v>196</v>
      </c>
    </row>
    <row r="6" spans="1:5" x14ac:dyDescent="0.25">
      <c r="A6" s="11">
        <v>14.279570428636429</v>
      </c>
      <c r="B6" s="3" t="str">
        <f>IF(AND(A6&lt;$E$10,A6&gt;$E$11),"Normal","Outliers")</f>
        <v>Normal</v>
      </c>
      <c r="C6" s="1"/>
      <c r="D6" s="1" t="s">
        <v>197</v>
      </c>
      <c r="E6" s="2">
        <f>AVERAGE(A6:A149)</f>
        <v>11.026513404642127</v>
      </c>
    </row>
    <row r="7" spans="1:5" x14ac:dyDescent="0.25">
      <c r="A7" s="11">
        <v>9.9522292993630561</v>
      </c>
      <c r="B7" s="3" t="str">
        <f t="shared" ref="B7:B70" si="0">IF(AND(A7&lt;$E$10,A7&gt;$E$11),"Normal","Outliers")</f>
        <v>Normal</v>
      </c>
      <c r="C7" s="1"/>
      <c r="D7" s="1" t="s">
        <v>198</v>
      </c>
      <c r="E7" s="2">
        <f>_xlfn.QUARTILE.EXC(A6:A149,1)</f>
        <v>5.9128162728820817</v>
      </c>
    </row>
    <row r="8" spans="1:5" x14ac:dyDescent="0.25">
      <c r="A8" s="11">
        <v>12.001291618828931</v>
      </c>
      <c r="B8" s="3" t="str">
        <f t="shared" si="0"/>
        <v>Normal</v>
      </c>
      <c r="C8" s="1"/>
      <c r="D8" s="1" t="s">
        <v>199</v>
      </c>
      <c r="E8" s="2">
        <f>_xlfn.QUARTILE.EXC(A6:A149,3)</f>
        <v>14.182339945332814</v>
      </c>
    </row>
    <row r="9" spans="1:5" x14ac:dyDescent="0.25">
      <c r="A9" s="11">
        <v>1.3279879729391131</v>
      </c>
      <c r="B9" s="3" t="str">
        <f t="shared" si="0"/>
        <v>Normal</v>
      </c>
      <c r="C9" s="1"/>
      <c r="D9" s="1" t="s">
        <v>200</v>
      </c>
      <c r="E9" s="2">
        <f>E8-E7</f>
        <v>8.2695236724507311</v>
      </c>
    </row>
    <row r="10" spans="1:5" x14ac:dyDescent="0.25">
      <c r="A10" s="11">
        <v>6.295643414756988</v>
      </c>
      <c r="B10" s="3" t="str">
        <f t="shared" si="0"/>
        <v>Normal</v>
      </c>
      <c r="C10" s="1"/>
      <c r="D10" s="1" t="s">
        <v>201</v>
      </c>
      <c r="E10" s="2">
        <f>E6+1.5*E9</f>
        <v>23.430798913318224</v>
      </c>
    </row>
    <row r="11" spans="1:5" x14ac:dyDescent="0.25">
      <c r="A11" s="11">
        <v>16.048092002090957</v>
      </c>
      <c r="B11" s="3" t="str">
        <f t="shared" si="0"/>
        <v>Normal</v>
      </c>
      <c r="C11" s="1"/>
      <c r="D11" s="1" t="s">
        <v>202</v>
      </c>
      <c r="E11" s="2">
        <f>E6-1.5*E9</f>
        <v>-1.3777721040339692</v>
      </c>
    </row>
    <row r="12" spans="1:5" x14ac:dyDescent="0.25">
      <c r="A12" s="11">
        <v>5.7572553166490419</v>
      </c>
      <c r="B12" s="3" t="str">
        <f t="shared" si="0"/>
        <v>Normal</v>
      </c>
      <c r="C12" s="1"/>
      <c r="D12" s="1"/>
      <c r="E12" s="1"/>
    </row>
    <row r="13" spans="1:5" x14ac:dyDescent="0.25">
      <c r="A13" s="11">
        <v>18.709512444595976</v>
      </c>
      <c r="B13" s="3" t="str">
        <f t="shared" si="0"/>
        <v>Normal</v>
      </c>
      <c r="C13" s="1"/>
      <c r="D13" s="1"/>
      <c r="E13" s="1"/>
    </row>
    <row r="14" spans="1:5" x14ac:dyDescent="0.25">
      <c r="A14" s="11">
        <v>8.6736898075836635</v>
      </c>
      <c r="B14" s="3" t="str">
        <f t="shared" si="0"/>
        <v>Normal</v>
      </c>
      <c r="C14" s="1"/>
      <c r="D14" s="1"/>
      <c r="E14" s="1"/>
    </row>
    <row r="15" spans="1:5" x14ac:dyDescent="0.25">
      <c r="A15" s="11">
        <v>11.624507318517422</v>
      </c>
      <c r="B15" s="3" t="str">
        <f t="shared" si="0"/>
        <v>Normal</v>
      </c>
      <c r="C15" s="1"/>
      <c r="D15" s="1"/>
      <c r="E15" s="1"/>
    </row>
    <row r="16" spans="1:5" x14ac:dyDescent="0.25">
      <c r="A16" s="11">
        <v>2.4904475982532754</v>
      </c>
      <c r="B16" s="3" t="str">
        <f t="shared" si="0"/>
        <v>Normal</v>
      </c>
      <c r="C16" s="1"/>
      <c r="D16" s="1"/>
      <c r="E16" s="1"/>
    </row>
    <row r="17" spans="1:5" x14ac:dyDescent="0.25">
      <c r="A17" s="11">
        <v>18.620704348381874</v>
      </c>
      <c r="B17" s="3" t="str">
        <f t="shared" si="0"/>
        <v>Normal</v>
      </c>
      <c r="C17" s="1"/>
      <c r="D17" s="1"/>
      <c r="E17" s="1"/>
    </row>
    <row r="18" spans="1:5" x14ac:dyDescent="0.25">
      <c r="A18" s="11">
        <v>11.521739130434783</v>
      </c>
      <c r="B18" s="3" t="str">
        <f t="shared" si="0"/>
        <v>Normal</v>
      </c>
      <c r="C18" s="1"/>
      <c r="D18" s="1"/>
      <c r="E18" s="1"/>
    </row>
    <row r="19" spans="1:5" x14ac:dyDescent="0.25">
      <c r="A19" s="11">
        <v>11.205164119115766</v>
      </c>
      <c r="B19" s="3" t="str">
        <f t="shared" si="0"/>
        <v>Normal</v>
      </c>
      <c r="C19" s="1"/>
      <c r="D19" s="1"/>
      <c r="E19" s="1"/>
    </row>
    <row r="20" spans="1:5" x14ac:dyDescent="0.25">
      <c r="A20" s="11">
        <v>3.284637282197266</v>
      </c>
      <c r="B20" s="3" t="str">
        <f t="shared" si="0"/>
        <v>Normal</v>
      </c>
      <c r="C20" s="1"/>
      <c r="D20" s="1"/>
      <c r="E20" s="1"/>
    </row>
    <row r="21" spans="1:5" x14ac:dyDescent="0.25">
      <c r="A21" s="11">
        <v>4.7518906458527113</v>
      </c>
      <c r="B21" s="3" t="str">
        <f t="shared" si="0"/>
        <v>Normal</v>
      </c>
      <c r="C21" s="1"/>
      <c r="D21" s="1"/>
      <c r="E21" s="1"/>
    </row>
    <row r="22" spans="1:5" x14ac:dyDescent="0.25">
      <c r="A22" s="11">
        <v>11.114541525162087</v>
      </c>
      <c r="B22" s="3" t="str">
        <f t="shared" si="0"/>
        <v>Normal</v>
      </c>
      <c r="C22" s="1"/>
      <c r="D22" s="1"/>
      <c r="E22" s="1"/>
    </row>
    <row r="23" spans="1:5" x14ac:dyDescent="0.25">
      <c r="A23" s="11">
        <v>15.896948188010796</v>
      </c>
      <c r="B23" s="3" t="str">
        <f t="shared" si="0"/>
        <v>Normal</v>
      </c>
      <c r="C23" s="1"/>
      <c r="D23" s="1"/>
      <c r="E23" s="1"/>
    </row>
    <row r="24" spans="1:5" x14ac:dyDescent="0.25">
      <c r="A24" s="11">
        <v>47.898328487407227</v>
      </c>
      <c r="B24" s="3" t="str">
        <f t="shared" si="0"/>
        <v>Outliers</v>
      </c>
      <c r="C24" s="1"/>
      <c r="D24" s="1"/>
      <c r="E24" s="1"/>
    </row>
    <row r="25" spans="1:5" x14ac:dyDescent="0.25">
      <c r="A25" s="11">
        <v>11.814534106107891</v>
      </c>
      <c r="B25" s="3" t="str">
        <f t="shared" si="0"/>
        <v>Normal</v>
      </c>
      <c r="C25" s="1"/>
      <c r="D25" s="1"/>
      <c r="E25" s="1"/>
    </row>
    <row r="26" spans="1:5" x14ac:dyDescent="0.25">
      <c r="A26" s="11">
        <v>13.954924359370176</v>
      </c>
      <c r="B26" s="3" t="str">
        <f t="shared" si="0"/>
        <v>Normal</v>
      </c>
      <c r="C26" s="1"/>
      <c r="D26" s="1"/>
      <c r="E26" s="1"/>
    </row>
    <row r="27" spans="1:5" x14ac:dyDescent="0.25">
      <c r="A27" s="11">
        <v>8.0561029326532978</v>
      </c>
      <c r="B27" s="3" t="str">
        <f t="shared" si="0"/>
        <v>Normal</v>
      </c>
      <c r="C27" s="1"/>
      <c r="D27" s="1"/>
      <c r="E27" s="1"/>
    </row>
    <row r="28" spans="1:5" x14ac:dyDescent="0.25">
      <c r="A28" s="11">
        <v>2.3853539268889024</v>
      </c>
      <c r="B28" s="3" t="str">
        <f t="shared" si="0"/>
        <v>Normal</v>
      </c>
      <c r="C28" s="1"/>
      <c r="D28" s="1"/>
      <c r="E28" s="1"/>
    </row>
    <row r="29" spans="1:5" x14ac:dyDescent="0.25">
      <c r="A29" s="11">
        <v>7.4391724689137888</v>
      </c>
      <c r="B29" s="3" t="str">
        <f t="shared" si="0"/>
        <v>Normal</v>
      </c>
      <c r="C29" s="1"/>
      <c r="D29" s="1"/>
      <c r="E29" s="1"/>
    </row>
    <row r="30" spans="1:5" x14ac:dyDescent="0.25">
      <c r="A30" s="11">
        <v>17.939931465430355</v>
      </c>
      <c r="B30" s="3" t="str">
        <f t="shared" si="0"/>
        <v>Normal</v>
      </c>
      <c r="C30" s="1"/>
      <c r="D30" s="1"/>
      <c r="E30" s="1"/>
    </row>
    <row r="31" spans="1:5" x14ac:dyDescent="0.25">
      <c r="A31" s="11">
        <v>21.204295229033576</v>
      </c>
      <c r="B31" s="3" t="str">
        <f t="shared" si="0"/>
        <v>Normal</v>
      </c>
      <c r="C31" s="1"/>
      <c r="D31" s="1"/>
      <c r="E31" s="1"/>
    </row>
    <row r="32" spans="1:5" x14ac:dyDescent="0.25">
      <c r="A32" s="11">
        <v>9.5922562211175411</v>
      </c>
      <c r="B32" s="3" t="str">
        <f t="shared" si="0"/>
        <v>Normal</v>
      </c>
      <c r="C32" s="1"/>
      <c r="D32" s="1"/>
      <c r="E32" s="1"/>
    </row>
    <row r="33" spans="1:5" x14ac:dyDescent="0.25">
      <c r="A33" s="11">
        <v>16.014576141158422</v>
      </c>
      <c r="B33" s="3" t="str">
        <f t="shared" si="0"/>
        <v>Normal</v>
      </c>
      <c r="C33" s="1"/>
      <c r="D33" s="1"/>
      <c r="E33" s="1"/>
    </row>
    <row r="34" spans="1:5" x14ac:dyDescent="0.25">
      <c r="A34" s="11">
        <v>1.0095231685567183</v>
      </c>
      <c r="B34" s="3" t="str">
        <f t="shared" si="0"/>
        <v>Normal</v>
      </c>
      <c r="C34" s="1"/>
      <c r="D34" s="1"/>
      <c r="E34" s="1"/>
    </row>
    <row r="35" spans="1:5" x14ac:dyDescent="0.25">
      <c r="A35" s="11">
        <v>2.2993225210429071</v>
      </c>
      <c r="B35" s="3" t="str">
        <f t="shared" si="0"/>
        <v>Normal</v>
      </c>
      <c r="C35" s="1"/>
      <c r="D35" s="1"/>
      <c r="E35" s="1"/>
    </row>
    <row r="36" spans="1:5" x14ac:dyDescent="0.25">
      <c r="A36" s="11">
        <v>8.2419916730393403</v>
      </c>
      <c r="B36" s="3" t="str">
        <f t="shared" si="0"/>
        <v>Normal</v>
      </c>
      <c r="C36" s="1"/>
      <c r="D36" s="1"/>
      <c r="E36" s="1"/>
    </row>
    <row r="37" spans="1:5" x14ac:dyDescent="0.25">
      <c r="A37" s="11">
        <v>14.664735040549946</v>
      </c>
      <c r="B37" s="3" t="str">
        <f t="shared" si="0"/>
        <v>Normal</v>
      </c>
      <c r="C37" s="1"/>
      <c r="D37" s="1"/>
      <c r="E37" s="1"/>
    </row>
    <row r="38" spans="1:5" x14ac:dyDescent="0.25">
      <c r="A38" s="11">
        <v>44.855893409712813</v>
      </c>
      <c r="B38" s="3" t="str">
        <f t="shared" si="0"/>
        <v>Outliers</v>
      </c>
      <c r="C38" s="1"/>
      <c r="D38" s="1"/>
      <c r="E38" s="1"/>
    </row>
    <row r="39" spans="1:5" x14ac:dyDescent="0.25">
      <c r="A39" s="11">
        <v>11.872028412671135</v>
      </c>
      <c r="B39" s="3" t="str">
        <f t="shared" si="0"/>
        <v>Normal</v>
      </c>
      <c r="C39" s="1"/>
      <c r="D39" s="1"/>
      <c r="E39" s="1"/>
    </row>
    <row r="40" spans="1:5" x14ac:dyDescent="0.25">
      <c r="A40" s="11">
        <v>10.853423778531489</v>
      </c>
      <c r="B40" s="3" t="str">
        <f t="shared" si="0"/>
        <v>Normal</v>
      </c>
      <c r="C40" s="1"/>
      <c r="D40" s="1"/>
      <c r="E40" s="1"/>
    </row>
    <row r="41" spans="1:5" x14ac:dyDescent="0.25">
      <c r="A41" s="11">
        <v>10.531587469064069</v>
      </c>
      <c r="B41" s="3" t="str">
        <f t="shared" si="0"/>
        <v>Normal</v>
      </c>
      <c r="C41" s="1"/>
      <c r="D41" s="1"/>
      <c r="E41" s="1"/>
    </row>
    <row r="42" spans="1:5" x14ac:dyDescent="0.25">
      <c r="A42" s="11">
        <v>11.58221302998966</v>
      </c>
      <c r="B42" s="3" t="str">
        <f t="shared" si="0"/>
        <v>Normal</v>
      </c>
      <c r="C42" s="1"/>
      <c r="D42" s="1"/>
      <c r="E42" s="1"/>
    </row>
    <row r="43" spans="1:5" x14ac:dyDescent="0.25">
      <c r="A43" s="11">
        <v>5.6673511293634498</v>
      </c>
      <c r="B43" s="3" t="str">
        <f t="shared" si="0"/>
        <v>Normal</v>
      </c>
      <c r="C43" s="1"/>
      <c r="D43" s="1"/>
      <c r="E43" s="1"/>
    </row>
    <row r="44" spans="1:5" x14ac:dyDescent="0.25">
      <c r="A44" s="11">
        <v>10.661955731060999</v>
      </c>
      <c r="B44" s="3" t="str">
        <f t="shared" si="0"/>
        <v>Normal</v>
      </c>
      <c r="C44" s="1"/>
      <c r="D44" s="1"/>
      <c r="E44" s="1"/>
    </row>
    <row r="45" spans="1:5" x14ac:dyDescent="0.25">
      <c r="A45" s="11">
        <v>6.6304474821824986</v>
      </c>
      <c r="B45" s="3" t="str">
        <f t="shared" si="0"/>
        <v>Normal</v>
      </c>
      <c r="C45" s="1"/>
      <c r="D45" s="1"/>
      <c r="E45" s="1"/>
    </row>
    <row r="46" spans="1:5" x14ac:dyDescent="0.25">
      <c r="A46" s="11">
        <v>12.033608658501851</v>
      </c>
      <c r="B46" s="3" t="str">
        <f t="shared" si="0"/>
        <v>Normal</v>
      </c>
      <c r="C46" s="1"/>
      <c r="D46" s="1"/>
      <c r="E46" s="1"/>
    </row>
    <row r="47" spans="1:5" x14ac:dyDescent="0.25">
      <c r="A47" s="11">
        <v>5.0101328529610454</v>
      </c>
      <c r="B47" s="3" t="str">
        <f t="shared" si="0"/>
        <v>Normal</v>
      </c>
      <c r="C47" s="1"/>
      <c r="D47" s="1"/>
      <c r="E47" s="1"/>
    </row>
    <row r="48" spans="1:5" x14ac:dyDescent="0.25">
      <c r="A48" s="11">
        <v>15.479876160990711</v>
      </c>
      <c r="B48" s="3" t="str">
        <f t="shared" si="0"/>
        <v>Normal</v>
      </c>
      <c r="C48" s="1"/>
      <c r="D48" s="1"/>
      <c r="E48" s="1"/>
    </row>
    <row r="49" spans="1:5" x14ac:dyDescent="0.25">
      <c r="A49" s="11">
        <v>10.286951813752029</v>
      </c>
      <c r="B49" s="3" t="str">
        <f t="shared" si="0"/>
        <v>Normal</v>
      </c>
      <c r="C49" s="1"/>
      <c r="D49" s="1"/>
      <c r="E49" s="1"/>
    </row>
    <row r="50" spans="1:5" x14ac:dyDescent="0.25">
      <c r="A50" s="11">
        <v>4.1126225877886746</v>
      </c>
      <c r="B50" s="3" t="str">
        <f t="shared" si="0"/>
        <v>Normal</v>
      </c>
      <c r="C50" s="1"/>
      <c r="D50" s="1"/>
      <c r="E50" s="1"/>
    </row>
    <row r="51" spans="1:5" x14ac:dyDescent="0.25">
      <c r="A51" s="11">
        <v>8.446884292389635</v>
      </c>
      <c r="B51" s="3" t="str">
        <f t="shared" si="0"/>
        <v>Normal</v>
      </c>
      <c r="C51" s="1"/>
      <c r="D51" s="1"/>
      <c r="E51" s="1"/>
    </row>
    <row r="52" spans="1:5" x14ac:dyDescent="0.25">
      <c r="A52" s="11">
        <v>10.097155772109543</v>
      </c>
      <c r="B52" s="3" t="str">
        <f t="shared" si="0"/>
        <v>Normal</v>
      </c>
      <c r="C52" s="1"/>
      <c r="D52" s="1"/>
      <c r="E52" s="1"/>
    </row>
    <row r="53" spans="1:5" x14ac:dyDescent="0.25">
      <c r="A53" s="11">
        <v>14.102748596920419</v>
      </c>
      <c r="B53" s="3" t="str">
        <f t="shared" si="0"/>
        <v>Normal</v>
      </c>
      <c r="C53" s="1"/>
      <c r="D53" s="1"/>
      <c r="E53" s="1"/>
    </row>
    <row r="54" spans="1:5" x14ac:dyDescent="0.25">
      <c r="A54" s="11">
        <v>13.692025841288208</v>
      </c>
      <c r="B54" s="3" t="str">
        <f t="shared" si="0"/>
        <v>Normal</v>
      </c>
      <c r="C54" s="1"/>
      <c r="D54" s="1"/>
      <c r="E54" s="1"/>
    </row>
    <row r="55" spans="1:5" x14ac:dyDescent="0.25">
      <c r="A55" s="11">
        <v>27.375262856050469</v>
      </c>
      <c r="B55" s="3" t="str">
        <f t="shared" si="0"/>
        <v>Outliers</v>
      </c>
      <c r="C55" s="1"/>
      <c r="D55" s="1"/>
      <c r="E55" s="1"/>
    </row>
    <row r="56" spans="1:5" x14ac:dyDescent="0.25">
      <c r="A56" s="11">
        <v>14.084169106003166</v>
      </c>
      <c r="B56" s="3" t="str">
        <f t="shared" si="0"/>
        <v>Normal</v>
      </c>
      <c r="C56" s="1"/>
      <c r="D56" s="1"/>
      <c r="E56" s="1"/>
    </row>
    <row r="57" spans="1:5" x14ac:dyDescent="0.25">
      <c r="A57" s="11">
        <v>17.112550180209219</v>
      </c>
      <c r="B57" s="3" t="str">
        <f t="shared" si="0"/>
        <v>Normal</v>
      </c>
      <c r="C57" s="1"/>
      <c r="D57" s="1"/>
      <c r="E57" s="1"/>
    </row>
    <row r="58" spans="1:5" x14ac:dyDescent="0.25">
      <c r="A58" s="11">
        <v>9.4560840087679043</v>
      </c>
      <c r="B58" s="3" t="str">
        <f t="shared" si="0"/>
        <v>Normal</v>
      </c>
      <c r="C58" s="1"/>
      <c r="D58" s="1"/>
      <c r="E58" s="1"/>
    </row>
    <row r="59" spans="1:5" x14ac:dyDescent="0.25">
      <c r="A59" s="11">
        <v>0.71014881562958643</v>
      </c>
      <c r="B59" s="3" t="str">
        <f t="shared" si="0"/>
        <v>Normal</v>
      </c>
      <c r="C59" s="1"/>
      <c r="D59" s="1"/>
      <c r="E59" s="1"/>
    </row>
    <row r="60" spans="1:5" x14ac:dyDescent="0.25">
      <c r="A60" s="11">
        <v>15.238571071696228</v>
      </c>
      <c r="B60" s="3" t="str">
        <f t="shared" si="0"/>
        <v>Normal</v>
      </c>
      <c r="C60" s="1"/>
      <c r="D60" s="1"/>
      <c r="E60" s="1"/>
    </row>
    <row r="61" spans="1:5" x14ac:dyDescent="0.25">
      <c r="A61" s="11">
        <v>5.7912758672026197</v>
      </c>
      <c r="B61" s="3" t="str">
        <f t="shared" si="0"/>
        <v>Normal</v>
      </c>
      <c r="C61" s="1"/>
      <c r="D61" s="1"/>
      <c r="E61" s="1"/>
    </row>
    <row r="62" spans="1:5" x14ac:dyDescent="0.25">
      <c r="A62" s="11">
        <v>3.8604123900854805</v>
      </c>
      <c r="B62" s="3" t="str">
        <f t="shared" si="0"/>
        <v>Normal</v>
      </c>
      <c r="C62" s="1"/>
      <c r="D62" s="1"/>
      <c r="E62" s="1"/>
    </row>
    <row r="63" spans="1:5" x14ac:dyDescent="0.25">
      <c r="A63" s="11">
        <v>25.575875754621286</v>
      </c>
      <c r="B63" s="3" t="str">
        <f t="shared" si="0"/>
        <v>Outliers</v>
      </c>
      <c r="C63" s="1"/>
      <c r="D63" s="1"/>
      <c r="E63" s="1"/>
    </row>
    <row r="64" spans="1:5" x14ac:dyDescent="0.25">
      <c r="A64" s="11">
        <v>9.3190366586201083</v>
      </c>
      <c r="B64" s="3" t="str">
        <f t="shared" si="0"/>
        <v>Normal</v>
      </c>
      <c r="C64" s="1"/>
      <c r="D64" s="1"/>
      <c r="E64" s="1"/>
    </row>
    <row r="65" spans="1:5" x14ac:dyDescent="0.25">
      <c r="A65" s="11">
        <v>3.398655000361559</v>
      </c>
      <c r="B65" s="3" t="str">
        <f t="shared" si="0"/>
        <v>Normal</v>
      </c>
      <c r="C65" s="1"/>
      <c r="D65" s="1"/>
      <c r="E65" s="1"/>
    </row>
    <row r="66" spans="1:5" x14ac:dyDescent="0.25">
      <c r="A66" s="11">
        <v>8.526529735446239</v>
      </c>
      <c r="B66" s="3" t="str">
        <f t="shared" si="0"/>
        <v>Normal</v>
      </c>
      <c r="C66" s="1"/>
      <c r="D66" s="1"/>
      <c r="E66" s="1"/>
    </row>
    <row r="67" spans="1:5" x14ac:dyDescent="0.25">
      <c r="A67" s="11">
        <v>11.657577425326462</v>
      </c>
      <c r="B67" s="3" t="str">
        <f t="shared" si="0"/>
        <v>Normal</v>
      </c>
      <c r="C67" s="1"/>
      <c r="D67" s="1"/>
      <c r="E67" s="1"/>
    </row>
    <row r="68" spans="1:5" x14ac:dyDescent="0.25">
      <c r="A68" s="11">
        <v>19.005502481180166</v>
      </c>
      <c r="B68" s="3" t="str">
        <f t="shared" si="0"/>
        <v>Normal</v>
      </c>
      <c r="C68" s="1"/>
      <c r="D68" s="1"/>
      <c r="E68" s="1"/>
    </row>
    <row r="69" spans="1:5" x14ac:dyDescent="0.25">
      <c r="A69" s="11">
        <v>12.899404389746291</v>
      </c>
      <c r="B69" s="3" t="str">
        <f t="shared" si="0"/>
        <v>Normal</v>
      </c>
      <c r="C69" s="1"/>
      <c r="D69" s="1"/>
      <c r="E69" s="1"/>
    </row>
    <row r="70" spans="1:5" x14ac:dyDescent="0.25">
      <c r="A70" s="11">
        <v>5.931612002791347</v>
      </c>
      <c r="B70" s="3" t="str">
        <f t="shared" si="0"/>
        <v>Normal</v>
      </c>
      <c r="C70" s="1"/>
      <c r="D70" s="1"/>
      <c r="E70" s="1"/>
    </row>
    <row r="71" spans="1:5" x14ac:dyDescent="0.25">
      <c r="A71" s="11">
        <v>21.055815117637241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1">
        <v>14.208870394803613</v>
      </c>
      <c r="B72" s="3" t="str">
        <f t="shared" si="1"/>
        <v>Normal</v>
      </c>
      <c r="C72" s="1"/>
      <c r="D72" s="1"/>
      <c r="E72" s="1"/>
    </row>
    <row r="73" spans="1:5" x14ac:dyDescent="0.25">
      <c r="A73" s="11">
        <v>8.6475510275531278</v>
      </c>
      <c r="B73" s="3" t="str">
        <f t="shared" si="1"/>
        <v>Normal</v>
      </c>
      <c r="C73" s="1"/>
      <c r="D73" s="1"/>
      <c r="E73" s="1"/>
    </row>
    <row r="74" spans="1:5" x14ac:dyDescent="0.25">
      <c r="A74" s="11">
        <v>6.0598474361617525</v>
      </c>
      <c r="B74" s="3" t="str">
        <f t="shared" si="1"/>
        <v>Normal</v>
      </c>
      <c r="C74" s="1"/>
      <c r="D74" s="1"/>
      <c r="E74" s="1"/>
    </row>
    <row r="75" spans="1:5" x14ac:dyDescent="0.25">
      <c r="A75" s="11">
        <v>2.3804371348193034</v>
      </c>
      <c r="B75" s="3" t="str">
        <f t="shared" si="1"/>
        <v>Normal</v>
      </c>
      <c r="C75" s="1"/>
      <c r="D75" s="1"/>
      <c r="E75" s="1"/>
    </row>
    <row r="76" spans="1:5" x14ac:dyDescent="0.25">
      <c r="A76" s="11">
        <v>11.592759859179973</v>
      </c>
      <c r="B76" s="3" t="str">
        <f t="shared" si="1"/>
        <v>Normal</v>
      </c>
      <c r="C76" s="1"/>
      <c r="D76" s="1"/>
      <c r="E76" s="1"/>
    </row>
    <row r="77" spans="1:5" x14ac:dyDescent="0.25">
      <c r="A77" s="11">
        <v>10.965942914434313</v>
      </c>
      <c r="B77" s="3" t="str">
        <f t="shared" si="1"/>
        <v>Normal</v>
      </c>
      <c r="C77" s="1"/>
      <c r="D77" s="1"/>
      <c r="E77" s="1"/>
    </row>
    <row r="78" spans="1:5" x14ac:dyDescent="0.25">
      <c r="A78" s="11">
        <v>19.441905734056569</v>
      </c>
      <c r="B78" s="3" t="str">
        <f t="shared" si="1"/>
        <v>Normal</v>
      </c>
      <c r="C78" s="1"/>
      <c r="D78" s="1"/>
      <c r="E78" s="1"/>
    </row>
    <row r="79" spans="1:5" x14ac:dyDescent="0.25">
      <c r="A79" s="11">
        <v>9.2740449576219142</v>
      </c>
      <c r="B79" s="3" t="str">
        <f t="shared" si="1"/>
        <v>Normal</v>
      </c>
      <c r="C79" s="1"/>
      <c r="D79" s="1"/>
      <c r="E79" s="1"/>
    </row>
    <row r="80" spans="1:5" x14ac:dyDescent="0.25">
      <c r="A80" s="11">
        <v>9.5386779666832506</v>
      </c>
      <c r="B80" s="3" t="str">
        <f t="shared" si="1"/>
        <v>Normal</v>
      </c>
      <c r="C80" s="1"/>
      <c r="D80" s="1"/>
      <c r="E80" s="1"/>
    </row>
    <row r="81" spans="1:5" x14ac:dyDescent="0.25">
      <c r="A81" s="11">
        <v>2.7741593091137164</v>
      </c>
      <c r="B81" s="3" t="str">
        <f t="shared" si="1"/>
        <v>Normal</v>
      </c>
      <c r="C81" s="1"/>
      <c r="D81" s="1"/>
      <c r="E81" s="1"/>
    </row>
    <row r="82" spans="1:5" x14ac:dyDescent="0.25">
      <c r="A82" s="11">
        <v>12.082345833914214</v>
      </c>
      <c r="B82" s="3" t="str">
        <f t="shared" si="1"/>
        <v>Normal</v>
      </c>
      <c r="C82" s="1"/>
      <c r="D82" s="1"/>
      <c r="E82" s="1"/>
    </row>
    <row r="83" spans="1:5" x14ac:dyDescent="0.25">
      <c r="A83" s="11">
        <v>11.746050390556174</v>
      </c>
      <c r="B83" s="3" t="str">
        <f t="shared" si="1"/>
        <v>Normal</v>
      </c>
      <c r="C83" s="1"/>
      <c r="D83" s="1"/>
      <c r="E83" s="1"/>
    </row>
    <row r="84" spans="1:5" x14ac:dyDescent="0.25">
      <c r="A84" s="11">
        <v>14.444586475776555</v>
      </c>
      <c r="B84" s="3" t="str">
        <f t="shared" si="1"/>
        <v>Normal</v>
      </c>
      <c r="C84" s="1"/>
      <c r="D84" s="1"/>
      <c r="E84" s="1"/>
    </row>
    <row r="85" spans="1:5" x14ac:dyDescent="0.25">
      <c r="A85" s="11">
        <v>12.456827971593777</v>
      </c>
      <c r="B85" s="3" t="str">
        <f t="shared" si="1"/>
        <v>Normal</v>
      </c>
      <c r="C85" s="1"/>
      <c r="D85" s="1"/>
      <c r="E85" s="1"/>
    </row>
    <row r="86" spans="1:5" x14ac:dyDescent="0.25">
      <c r="A86" s="11">
        <v>5.9117317296911631</v>
      </c>
      <c r="B86" s="3" t="str">
        <f t="shared" si="1"/>
        <v>Normal</v>
      </c>
      <c r="C86" s="1"/>
      <c r="D86" s="1"/>
      <c r="E86" s="1"/>
    </row>
    <row r="87" spans="1:5" x14ac:dyDescent="0.25">
      <c r="A87" s="11">
        <v>5.8887427820021729</v>
      </c>
      <c r="B87" s="3" t="str">
        <f t="shared" si="1"/>
        <v>Normal</v>
      </c>
      <c r="C87" s="1"/>
      <c r="D87" s="1"/>
      <c r="E87" s="1"/>
    </row>
    <row r="88" spans="1:5" x14ac:dyDescent="0.25">
      <c r="A88" s="11">
        <v>2.4109456934482552</v>
      </c>
      <c r="B88" s="3" t="str">
        <f t="shared" si="1"/>
        <v>Normal</v>
      </c>
      <c r="C88" s="1"/>
      <c r="D88" s="1"/>
      <c r="E88" s="1"/>
    </row>
    <row r="89" spans="1:5" x14ac:dyDescent="0.25">
      <c r="A89" s="11">
        <v>4.8184087238557947</v>
      </c>
      <c r="B89" s="3" t="str">
        <f t="shared" si="1"/>
        <v>Normal</v>
      </c>
      <c r="C89" s="1"/>
      <c r="D89" s="1"/>
      <c r="E89" s="1"/>
    </row>
    <row r="90" spans="1:5" x14ac:dyDescent="0.25">
      <c r="A90" s="11">
        <v>15.321643896233198</v>
      </c>
      <c r="B90" s="3" t="str">
        <f t="shared" si="1"/>
        <v>Normal</v>
      </c>
      <c r="C90" s="1"/>
      <c r="D90" s="1"/>
      <c r="E90" s="1"/>
    </row>
    <row r="91" spans="1:5" x14ac:dyDescent="0.25">
      <c r="A91" s="11">
        <v>5.6457095563240811</v>
      </c>
      <c r="B91" s="3" t="str">
        <f t="shared" si="1"/>
        <v>Normal</v>
      </c>
      <c r="C91" s="1"/>
      <c r="D91" s="1"/>
      <c r="E91" s="1"/>
    </row>
    <row r="92" spans="1:5" x14ac:dyDescent="0.25">
      <c r="A92" s="11">
        <v>5.9458358786397882</v>
      </c>
      <c r="B92" s="3" t="str">
        <f t="shared" si="1"/>
        <v>Normal</v>
      </c>
      <c r="C92" s="1"/>
      <c r="D92" s="1"/>
      <c r="E92" s="1"/>
    </row>
    <row r="93" spans="1:5" x14ac:dyDescent="0.25">
      <c r="A93" s="11">
        <v>7.5247524752475243</v>
      </c>
      <c r="B93" s="3" t="str">
        <f t="shared" si="1"/>
        <v>Normal</v>
      </c>
      <c r="C93" s="1"/>
      <c r="D93" s="1"/>
      <c r="E93" s="1"/>
    </row>
    <row r="94" spans="1:5" x14ac:dyDescent="0.25">
      <c r="A94" s="11">
        <v>14.667034997151195</v>
      </c>
      <c r="B94" s="3" t="str">
        <f t="shared" si="1"/>
        <v>Normal</v>
      </c>
      <c r="C94" s="1"/>
      <c r="D94" s="1"/>
      <c r="E94" s="1"/>
    </row>
    <row r="95" spans="1:5" x14ac:dyDescent="0.25">
      <c r="A95" s="11">
        <v>25.207164959526843</v>
      </c>
      <c r="B95" s="3" t="str">
        <f t="shared" si="1"/>
        <v>Outliers</v>
      </c>
      <c r="C95" s="1"/>
      <c r="D95" s="1"/>
      <c r="E95" s="1"/>
    </row>
    <row r="96" spans="1:5" x14ac:dyDescent="0.25">
      <c r="A96" s="11">
        <v>25.098333021165011</v>
      </c>
      <c r="B96" s="3" t="str">
        <f t="shared" si="1"/>
        <v>Outliers</v>
      </c>
      <c r="C96" s="1"/>
      <c r="D96" s="1"/>
      <c r="E96" s="1"/>
    </row>
    <row r="97" spans="1:5" x14ac:dyDescent="0.25">
      <c r="A97" s="11">
        <v>1.6081147946561107</v>
      </c>
      <c r="B97" s="3" t="str">
        <f t="shared" si="1"/>
        <v>Normal</v>
      </c>
      <c r="C97" s="1"/>
      <c r="D97" s="1"/>
      <c r="E97" s="1"/>
    </row>
    <row r="98" spans="1:5" x14ac:dyDescent="0.25">
      <c r="A98" s="11">
        <v>11.713933415536376</v>
      </c>
      <c r="B98" s="3" t="str">
        <f t="shared" si="1"/>
        <v>Normal</v>
      </c>
      <c r="C98" s="1"/>
      <c r="D98" s="1"/>
      <c r="E98" s="1"/>
    </row>
    <row r="99" spans="1:5" x14ac:dyDescent="0.25">
      <c r="A99" s="11">
        <v>14.044856921887083</v>
      </c>
      <c r="B99" s="3" t="str">
        <f t="shared" si="1"/>
        <v>Normal</v>
      </c>
      <c r="C99" s="1"/>
      <c r="D99" s="1"/>
      <c r="E99" s="1"/>
    </row>
    <row r="100" spans="1:5" x14ac:dyDescent="0.25">
      <c r="A100" s="11">
        <v>7.4358734026931605</v>
      </c>
      <c r="B100" s="3" t="str">
        <f t="shared" si="1"/>
        <v>Normal</v>
      </c>
      <c r="C100" s="1"/>
      <c r="D100" s="1"/>
      <c r="E100" s="1"/>
    </row>
    <row r="101" spans="1:5" x14ac:dyDescent="0.25">
      <c r="A101" s="11">
        <v>5.3892309379455119</v>
      </c>
      <c r="B101" s="3" t="str">
        <f t="shared" si="1"/>
        <v>Normal</v>
      </c>
      <c r="C101" s="1"/>
      <c r="D101" s="1"/>
      <c r="E101" s="1"/>
    </row>
    <row r="102" spans="1:5" x14ac:dyDescent="0.25">
      <c r="A102" s="11">
        <v>23.812888637648388</v>
      </c>
      <c r="B102" s="3" t="str">
        <f t="shared" si="1"/>
        <v>Outliers</v>
      </c>
      <c r="C102" s="1"/>
      <c r="D102" s="1"/>
      <c r="E102" s="1"/>
    </row>
    <row r="103" spans="1:5" x14ac:dyDescent="0.25">
      <c r="A103" s="11">
        <v>22.898715928521138</v>
      </c>
      <c r="B103" s="3" t="str">
        <f t="shared" si="1"/>
        <v>Normal</v>
      </c>
      <c r="C103" s="1"/>
      <c r="D103" s="1"/>
      <c r="E103" s="1"/>
    </row>
    <row r="104" spans="1:5" x14ac:dyDescent="0.25">
      <c r="A104" s="11">
        <v>13.132519055928</v>
      </c>
      <c r="B104" s="3" t="str">
        <f t="shared" si="1"/>
        <v>Normal</v>
      </c>
      <c r="C104" s="1"/>
      <c r="D104" s="1"/>
      <c r="E104" s="1"/>
    </row>
    <row r="105" spans="1:5" x14ac:dyDescent="0.25">
      <c r="A105" s="11">
        <v>4.9296795708278962</v>
      </c>
      <c r="B105" s="3" t="str">
        <f t="shared" si="1"/>
        <v>Normal</v>
      </c>
      <c r="C105" s="1"/>
      <c r="D105" s="1"/>
      <c r="E105" s="1"/>
    </row>
    <row r="106" spans="1:5" x14ac:dyDescent="0.25">
      <c r="A106" s="11">
        <v>12.974075017955192</v>
      </c>
      <c r="B106" s="3" t="str">
        <f t="shared" si="1"/>
        <v>Normal</v>
      </c>
      <c r="C106" s="1"/>
      <c r="D106" s="1"/>
      <c r="E106" s="1"/>
    </row>
    <row r="107" spans="1:5" x14ac:dyDescent="0.25">
      <c r="A107" s="11">
        <v>11.258787346221441</v>
      </c>
      <c r="B107" s="3" t="str">
        <f t="shared" si="1"/>
        <v>Normal</v>
      </c>
      <c r="C107" s="1"/>
      <c r="D107" s="1"/>
      <c r="E107" s="1"/>
    </row>
    <row r="108" spans="1:5" x14ac:dyDescent="0.25">
      <c r="A108" s="11">
        <v>6.029074790578866</v>
      </c>
      <c r="B108" s="3" t="str">
        <f t="shared" si="1"/>
        <v>Normal</v>
      </c>
      <c r="C108" s="1"/>
      <c r="D108" s="1"/>
      <c r="E108" s="1"/>
    </row>
    <row r="109" spans="1:5" x14ac:dyDescent="0.25">
      <c r="A109" s="11">
        <v>11.853715244030264</v>
      </c>
      <c r="B109" s="3" t="str">
        <f t="shared" si="1"/>
        <v>Normal</v>
      </c>
      <c r="C109" s="1"/>
      <c r="D109" s="1"/>
      <c r="E109" s="1"/>
    </row>
    <row r="110" spans="1:5" x14ac:dyDescent="0.25">
      <c r="A110" s="11">
        <v>9.8386940044699251</v>
      </c>
      <c r="B110" s="3" t="str">
        <f t="shared" si="1"/>
        <v>Normal</v>
      </c>
      <c r="C110" s="1"/>
      <c r="D110" s="1"/>
      <c r="E110" s="1"/>
    </row>
    <row r="111" spans="1:5" x14ac:dyDescent="0.25">
      <c r="A111" s="11">
        <v>3.4027550016398815</v>
      </c>
      <c r="B111" s="3" t="str">
        <f t="shared" si="1"/>
        <v>Normal</v>
      </c>
      <c r="C111" s="1"/>
      <c r="D111" s="1"/>
      <c r="E111" s="1"/>
    </row>
    <row r="112" spans="1:5" x14ac:dyDescent="0.25">
      <c r="A112" s="11">
        <v>20.035761771583147</v>
      </c>
      <c r="B112" s="3" t="str">
        <f t="shared" si="1"/>
        <v>Normal</v>
      </c>
      <c r="C112" s="1"/>
      <c r="D112" s="1"/>
      <c r="E112" s="1"/>
    </row>
    <row r="113" spans="1:5" x14ac:dyDescent="0.25">
      <c r="A113" s="11">
        <v>4.6684451219512191</v>
      </c>
      <c r="B113" s="3" t="str">
        <f t="shared" si="1"/>
        <v>Normal</v>
      </c>
      <c r="C113" s="1"/>
      <c r="D113" s="1"/>
      <c r="E113" s="1"/>
    </row>
    <row r="114" spans="1:5" x14ac:dyDescent="0.25">
      <c r="A114" s="11">
        <v>7.0412869221477985</v>
      </c>
      <c r="B114" s="3" t="str">
        <f t="shared" si="1"/>
        <v>Normal</v>
      </c>
      <c r="C114" s="1"/>
      <c r="D114" s="1"/>
      <c r="E114" s="1"/>
    </row>
    <row r="115" spans="1:5" x14ac:dyDescent="0.25">
      <c r="A115" s="11">
        <v>6.4519381017188362</v>
      </c>
      <c r="B115" s="3" t="str">
        <f t="shared" si="1"/>
        <v>Normal</v>
      </c>
      <c r="C115" s="1"/>
      <c r="D115" s="1"/>
      <c r="E115" s="1"/>
    </row>
    <row r="116" spans="1:5" x14ac:dyDescent="0.25">
      <c r="A116" s="11">
        <v>8.0021578852724335</v>
      </c>
      <c r="B116" s="3" t="str">
        <f t="shared" si="1"/>
        <v>Normal</v>
      </c>
      <c r="C116" s="1"/>
      <c r="D116" s="1"/>
      <c r="E116" s="1"/>
    </row>
    <row r="117" spans="1:5" x14ac:dyDescent="0.25">
      <c r="A117" s="11">
        <v>4.616547936482668</v>
      </c>
      <c r="B117" s="3" t="str">
        <f t="shared" si="1"/>
        <v>Normal</v>
      </c>
      <c r="C117" s="1"/>
      <c r="D117" s="1"/>
      <c r="E117" s="1"/>
    </row>
    <row r="118" spans="1:5" x14ac:dyDescent="0.25">
      <c r="A118" s="11">
        <v>6.0135535232581088</v>
      </c>
      <c r="B118" s="3" t="str">
        <f t="shared" si="1"/>
        <v>Normal</v>
      </c>
      <c r="C118" s="1"/>
      <c r="D118" s="1"/>
      <c r="E118" s="1"/>
    </row>
    <row r="119" spans="1:5" x14ac:dyDescent="0.25">
      <c r="A119" s="11">
        <v>10.974933433655814</v>
      </c>
      <c r="B119" s="3" t="str">
        <f t="shared" si="1"/>
        <v>Normal</v>
      </c>
      <c r="C119" s="1"/>
      <c r="D119" s="1"/>
      <c r="E119" s="1"/>
    </row>
    <row r="120" spans="1:5" x14ac:dyDescent="0.25">
      <c r="A120" s="11">
        <v>7.6515597410241316</v>
      </c>
      <c r="B120" s="3" t="str">
        <f t="shared" si="1"/>
        <v>Normal</v>
      </c>
      <c r="C120" s="1"/>
      <c r="D120" s="1"/>
      <c r="E120" s="1"/>
    </row>
    <row r="121" spans="1:5" x14ac:dyDescent="0.25">
      <c r="A121" s="11">
        <v>4.9774315216719227</v>
      </c>
      <c r="B121" s="3" t="str">
        <f t="shared" si="1"/>
        <v>Normal</v>
      </c>
      <c r="C121" s="1"/>
      <c r="D121" s="1"/>
      <c r="E121" s="1"/>
    </row>
    <row r="122" spans="1:5" x14ac:dyDescent="0.25">
      <c r="A122" s="11">
        <v>11.259405723073543</v>
      </c>
      <c r="B122" s="3" t="str">
        <f t="shared" si="1"/>
        <v>Normal</v>
      </c>
      <c r="C122" s="1"/>
      <c r="D122" s="1"/>
      <c r="E122" s="1"/>
    </row>
    <row r="123" spans="1:5" x14ac:dyDescent="0.25">
      <c r="A123" s="11">
        <v>12.680670649450763</v>
      </c>
      <c r="B123" s="3" t="str">
        <f t="shared" si="1"/>
        <v>Normal</v>
      </c>
      <c r="C123" s="1"/>
      <c r="D123" s="1"/>
      <c r="E123" s="1"/>
    </row>
    <row r="124" spans="1:5" x14ac:dyDescent="0.25">
      <c r="A124" s="11">
        <v>0.37168963915130865</v>
      </c>
      <c r="B124" s="3" t="str">
        <f t="shared" si="1"/>
        <v>Normal</v>
      </c>
      <c r="C124" s="1"/>
      <c r="D124" s="1"/>
      <c r="E124" s="1"/>
    </row>
    <row r="125" spans="1:5" x14ac:dyDescent="0.25">
      <c r="A125" s="11">
        <v>5.9160699024548382</v>
      </c>
      <c r="B125" s="3" t="str">
        <f t="shared" si="1"/>
        <v>Normal</v>
      </c>
      <c r="C125" s="1"/>
      <c r="D125" s="1"/>
      <c r="E125" s="1"/>
    </row>
    <row r="126" spans="1:5" x14ac:dyDescent="0.25">
      <c r="A126" s="11">
        <v>17.524095631493303</v>
      </c>
      <c r="B126" s="3" t="str">
        <f t="shared" si="1"/>
        <v>Normal</v>
      </c>
      <c r="C126" s="1"/>
      <c r="D126" s="1"/>
      <c r="E126" s="1"/>
    </row>
    <row r="127" spans="1:5" x14ac:dyDescent="0.25">
      <c r="A127" s="11">
        <v>12.089880322396809</v>
      </c>
      <c r="B127" s="3" t="str">
        <f t="shared" si="1"/>
        <v>Normal</v>
      </c>
      <c r="C127" s="1"/>
      <c r="D127" s="1"/>
      <c r="E127" s="1"/>
    </row>
    <row r="128" spans="1:5" x14ac:dyDescent="0.25">
      <c r="A128" s="11">
        <v>6.6730219256434706</v>
      </c>
      <c r="B128" s="3" t="str">
        <f t="shared" si="1"/>
        <v>Normal</v>
      </c>
      <c r="C128" s="1"/>
      <c r="D128" s="1"/>
      <c r="E128" s="1"/>
    </row>
    <row r="129" spans="1:5" x14ac:dyDescent="0.25">
      <c r="A129" s="11">
        <v>15.656996587030715</v>
      </c>
      <c r="B129" s="3" t="str">
        <f t="shared" si="1"/>
        <v>Normal</v>
      </c>
      <c r="C129" s="1"/>
      <c r="D129" s="1"/>
      <c r="E129" s="1"/>
    </row>
    <row r="130" spans="1:5" x14ac:dyDescent="0.25">
      <c r="A130" s="11">
        <v>0.49627791563275436</v>
      </c>
      <c r="B130" s="3" t="str">
        <f t="shared" si="1"/>
        <v>Normal</v>
      </c>
      <c r="C130" s="1"/>
      <c r="D130" s="1"/>
      <c r="E130" s="1"/>
    </row>
    <row r="131" spans="1:5" x14ac:dyDescent="0.25">
      <c r="A131" s="11">
        <v>20.591358598261102</v>
      </c>
      <c r="B131" s="3" t="str">
        <f t="shared" si="1"/>
        <v>Normal</v>
      </c>
      <c r="C131" s="1"/>
      <c r="D131" s="1"/>
      <c r="E131" s="1"/>
    </row>
    <row r="132" spans="1:5" x14ac:dyDescent="0.25">
      <c r="A132" s="11">
        <v>11.977144531536151</v>
      </c>
      <c r="B132" s="3" t="str">
        <f t="shared" si="1"/>
        <v>Normal</v>
      </c>
      <c r="C132" s="1"/>
      <c r="D132" s="1"/>
      <c r="E132" s="1"/>
    </row>
    <row r="133" spans="1:5" x14ac:dyDescent="0.25">
      <c r="A133" s="11">
        <v>23.817345597897503</v>
      </c>
      <c r="B133" s="3" t="str">
        <f t="shared" si="1"/>
        <v>Outliers</v>
      </c>
      <c r="C133" s="1"/>
      <c r="D133" s="1"/>
      <c r="E133" s="1"/>
    </row>
    <row r="134" spans="1:5" x14ac:dyDescent="0.25">
      <c r="A134" s="11">
        <v>18.487394957983195</v>
      </c>
      <c r="B134" s="3" t="str">
        <f t="shared" si="1"/>
        <v>Normal</v>
      </c>
      <c r="C134" s="1"/>
      <c r="D134" s="1"/>
      <c r="E134" s="1"/>
    </row>
    <row r="135" spans="1:5" x14ac:dyDescent="0.25">
      <c r="A135" s="11">
        <v>3.417210313762038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1">
        <v>8.8835900102192671</v>
      </c>
      <c r="B136" s="3" t="str">
        <f t="shared" si="2"/>
        <v>Normal</v>
      </c>
      <c r="C136" s="1"/>
      <c r="D136" s="1"/>
      <c r="E136" s="1"/>
    </row>
    <row r="137" spans="1:5" x14ac:dyDescent="0.25">
      <c r="A137" s="11">
        <v>15.203408236571715</v>
      </c>
      <c r="B137" s="3" t="str">
        <f t="shared" si="2"/>
        <v>Normal</v>
      </c>
      <c r="C137" s="1"/>
      <c r="D137" s="1"/>
      <c r="E137" s="1"/>
    </row>
    <row r="138" spans="1:5" x14ac:dyDescent="0.25">
      <c r="A138" s="11">
        <v>14.058647642029062</v>
      </c>
      <c r="B138" s="3" t="str">
        <f t="shared" si="2"/>
        <v>Normal</v>
      </c>
      <c r="C138" s="1"/>
      <c r="D138" s="1"/>
      <c r="E138" s="1"/>
    </row>
    <row r="139" spans="1:5" x14ac:dyDescent="0.25">
      <c r="A139" s="11">
        <v>12.042597981549131</v>
      </c>
      <c r="B139" s="3" t="str">
        <f t="shared" si="2"/>
        <v>Normal</v>
      </c>
      <c r="C139" s="1"/>
      <c r="D139" s="1"/>
      <c r="E139" s="1"/>
    </row>
    <row r="140" spans="1:5" x14ac:dyDescent="0.25">
      <c r="A140" s="11">
        <v>5.6103204538971125</v>
      </c>
      <c r="B140" s="3" t="str">
        <f t="shared" si="2"/>
        <v>Normal</v>
      </c>
      <c r="C140" s="1"/>
      <c r="D140" s="1"/>
      <c r="E140" s="1"/>
    </row>
    <row r="141" spans="1:5" x14ac:dyDescent="0.25">
      <c r="A141" s="11">
        <v>8.8399503722084365</v>
      </c>
      <c r="B141" s="3" t="str">
        <f t="shared" si="2"/>
        <v>Normal</v>
      </c>
      <c r="C141" s="1"/>
      <c r="D141" s="1"/>
      <c r="E141" s="1"/>
    </row>
    <row r="142" spans="1:5" x14ac:dyDescent="0.25">
      <c r="A142" s="11">
        <v>19.527311182705787</v>
      </c>
      <c r="B142" s="3" t="str">
        <f t="shared" si="2"/>
        <v>Normal</v>
      </c>
      <c r="C142" s="1"/>
      <c r="D142" s="1"/>
      <c r="E142" s="1"/>
    </row>
    <row r="143" spans="1:5" x14ac:dyDescent="0.25">
      <c r="A143" s="11">
        <v>8.5416577333733539</v>
      </c>
      <c r="B143" s="3" t="str">
        <f t="shared" si="2"/>
        <v>Normal</v>
      </c>
      <c r="C143" s="1"/>
      <c r="D143" s="1"/>
      <c r="E143" s="1"/>
    </row>
    <row r="144" spans="1:5" x14ac:dyDescent="0.25">
      <c r="A144" s="11">
        <v>3.2752143338792021</v>
      </c>
      <c r="B144" s="3" t="str">
        <f t="shared" si="2"/>
        <v>Normal</v>
      </c>
      <c r="C144" s="1"/>
      <c r="D144" s="1"/>
      <c r="E144" s="1"/>
    </row>
    <row r="145" spans="1:5" x14ac:dyDescent="0.25">
      <c r="A145" s="11">
        <v>3.0620112347174797</v>
      </c>
      <c r="B145" s="3" t="str">
        <f t="shared" si="2"/>
        <v>Normal</v>
      </c>
      <c r="C145" s="1"/>
      <c r="D145" s="1"/>
      <c r="E145" s="1"/>
    </row>
    <row r="146" spans="1:5" x14ac:dyDescent="0.25">
      <c r="A146" s="11">
        <v>2.8362305580969807</v>
      </c>
      <c r="B146" s="3" t="str">
        <f t="shared" si="2"/>
        <v>Normal</v>
      </c>
      <c r="C146" s="1"/>
      <c r="D146" s="1"/>
      <c r="E146" s="1"/>
    </row>
    <row r="147" spans="1:5" x14ac:dyDescent="0.25">
      <c r="A147" s="11">
        <v>10.935210088093667</v>
      </c>
      <c r="B147" s="3" t="str">
        <f t="shared" si="2"/>
        <v>Normal</v>
      </c>
      <c r="C147" s="1"/>
      <c r="D147" s="1"/>
      <c r="E147" s="1"/>
    </row>
    <row r="148" spans="1:5" x14ac:dyDescent="0.25">
      <c r="A148" s="11">
        <v>10.634848583100966</v>
      </c>
      <c r="B148" s="3" t="str">
        <f t="shared" si="2"/>
        <v>Normal</v>
      </c>
      <c r="C148" s="1"/>
      <c r="D148" s="1"/>
      <c r="E148" s="1"/>
    </row>
    <row r="149" spans="1:5" x14ac:dyDescent="0.25">
      <c r="A149" s="11">
        <v>15.611238330103928</v>
      </c>
      <c r="B149" s="3" t="str">
        <f t="shared" si="2"/>
        <v>Normal</v>
      </c>
      <c r="C149" s="1"/>
      <c r="D149" s="1"/>
      <c r="E149" s="1"/>
    </row>
  </sheetData>
  <autoFilter ref="A5:B149" xr:uid="{55E61E6C-CA8F-4CAC-AAB2-C24F94C54C8A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22B9-96DE-49E4-A82F-6D491E86C2E7}">
  <dimension ref="A1:D149"/>
  <sheetViews>
    <sheetView tabSelected="1" workbookViewId="0">
      <selection activeCell="H23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9" t="s">
        <v>203</v>
      </c>
    </row>
    <row r="3" spans="1:4" ht="16.5" x14ac:dyDescent="0.3">
      <c r="A3" s="20" t="s">
        <v>204</v>
      </c>
    </row>
    <row r="5" spans="1:4" x14ac:dyDescent="0.25">
      <c r="A5" s="21" t="s">
        <v>205</v>
      </c>
    </row>
    <row r="6" spans="1:4" x14ac:dyDescent="0.25">
      <c r="A6" s="11">
        <v>14.279570428636429</v>
      </c>
    </row>
    <row r="7" spans="1:4" x14ac:dyDescent="0.25">
      <c r="A7" s="11">
        <v>9.9522292993630561</v>
      </c>
      <c r="C7" s="1" t="s">
        <v>188</v>
      </c>
      <c r="D7" s="22">
        <f>MAX(A6:A140)</f>
        <v>22.898715928521138</v>
      </c>
    </row>
    <row r="8" spans="1:4" x14ac:dyDescent="0.25">
      <c r="A8" s="11">
        <v>12.001291618828931</v>
      </c>
      <c r="C8" s="1" t="s">
        <v>189</v>
      </c>
      <c r="D8" s="22">
        <f>MIN(A6:A149)</f>
        <v>0.37168963915130865</v>
      </c>
    </row>
    <row r="9" spans="1:4" x14ac:dyDescent="0.25">
      <c r="A9" s="11">
        <v>1.3279879729391131</v>
      </c>
    </row>
    <row r="10" spans="1:4" x14ac:dyDescent="0.25">
      <c r="A10" s="11">
        <v>6.295643414756988</v>
      </c>
    </row>
    <row r="11" spans="1:4" x14ac:dyDescent="0.25">
      <c r="A11" s="11">
        <v>16.048092002090957</v>
      </c>
    </row>
    <row r="12" spans="1:4" x14ac:dyDescent="0.25">
      <c r="A12" s="11">
        <v>5.7572553166490419</v>
      </c>
    </row>
    <row r="13" spans="1:4" x14ac:dyDescent="0.25">
      <c r="A13" s="11">
        <v>18.709512444595976</v>
      </c>
    </row>
    <row r="14" spans="1:4" x14ac:dyDescent="0.25">
      <c r="A14" s="11">
        <v>8.6736898075836635</v>
      </c>
    </row>
    <row r="15" spans="1:4" x14ac:dyDescent="0.25">
      <c r="A15" s="11">
        <v>11.624507318517422</v>
      </c>
    </row>
    <row r="16" spans="1:4" x14ac:dyDescent="0.25">
      <c r="A16" s="11">
        <v>2.4904475982532754</v>
      </c>
    </row>
    <row r="17" spans="1:1" x14ac:dyDescent="0.25">
      <c r="A17" s="11">
        <v>18.620704348381874</v>
      </c>
    </row>
    <row r="18" spans="1:1" x14ac:dyDescent="0.25">
      <c r="A18" s="11">
        <v>11.521739130434783</v>
      </c>
    </row>
    <row r="19" spans="1:1" x14ac:dyDescent="0.25">
      <c r="A19" s="11">
        <v>11.205164119115766</v>
      </c>
    </row>
    <row r="20" spans="1:1" x14ac:dyDescent="0.25">
      <c r="A20" s="11">
        <v>3.284637282197266</v>
      </c>
    </row>
    <row r="21" spans="1:1" x14ac:dyDescent="0.25">
      <c r="A21" s="11">
        <v>4.7518906458527113</v>
      </c>
    </row>
    <row r="22" spans="1:1" x14ac:dyDescent="0.25">
      <c r="A22" s="11">
        <v>11.114541525162087</v>
      </c>
    </row>
    <row r="23" spans="1:1" x14ac:dyDescent="0.25">
      <c r="A23" s="11">
        <v>15.896948188010796</v>
      </c>
    </row>
    <row r="24" spans="1:1" x14ac:dyDescent="0.25">
      <c r="A24" s="11">
        <v>11.814534106107891</v>
      </c>
    </row>
    <row r="25" spans="1:1" x14ac:dyDescent="0.25">
      <c r="A25" s="11">
        <v>13.954924359370176</v>
      </c>
    </row>
    <row r="26" spans="1:1" x14ac:dyDescent="0.25">
      <c r="A26" s="11">
        <v>8.0561029326532978</v>
      </c>
    </row>
    <row r="27" spans="1:1" x14ac:dyDescent="0.25">
      <c r="A27" s="11">
        <v>2.3853539268889024</v>
      </c>
    </row>
    <row r="28" spans="1:1" x14ac:dyDescent="0.25">
      <c r="A28" s="11">
        <v>7.4391724689137888</v>
      </c>
    </row>
    <row r="29" spans="1:1" x14ac:dyDescent="0.25">
      <c r="A29" s="11">
        <v>17.939931465430355</v>
      </c>
    </row>
    <row r="30" spans="1:1" x14ac:dyDescent="0.25">
      <c r="A30" s="11">
        <v>21.204295229033576</v>
      </c>
    </row>
    <row r="31" spans="1:1" x14ac:dyDescent="0.25">
      <c r="A31" s="11">
        <v>9.5922562211175411</v>
      </c>
    </row>
    <row r="32" spans="1:1" x14ac:dyDescent="0.25">
      <c r="A32" s="11">
        <v>16.014576141158422</v>
      </c>
    </row>
    <row r="33" spans="1:1" x14ac:dyDescent="0.25">
      <c r="A33" s="11">
        <v>1.0095231685567183</v>
      </c>
    </row>
    <row r="34" spans="1:1" x14ac:dyDescent="0.25">
      <c r="A34" s="11">
        <v>2.2993225210429071</v>
      </c>
    </row>
    <row r="35" spans="1:1" x14ac:dyDescent="0.25">
      <c r="A35" s="11">
        <v>8.2419916730393403</v>
      </c>
    </row>
    <row r="36" spans="1:1" x14ac:dyDescent="0.25">
      <c r="A36" s="11">
        <v>14.664735040549946</v>
      </c>
    </row>
    <row r="37" spans="1:1" x14ac:dyDescent="0.25">
      <c r="A37" s="11">
        <v>11.872028412671135</v>
      </c>
    </row>
    <row r="38" spans="1:1" x14ac:dyDescent="0.25">
      <c r="A38" s="11">
        <v>10.853423778531489</v>
      </c>
    </row>
    <row r="39" spans="1:1" x14ac:dyDescent="0.25">
      <c r="A39" s="11">
        <v>10.531587469064069</v>
      </c>
    </row>
    <row r="40" spans="1:1" x14ac:dyDescent="0.25">
      <c r="A40" s="11">
        <v>11.58221302998966</v>
      </c>
    </row>
    <row r="41" spans="1:1" x14ac:dyDescent="0.25">
      <c r="A41" s="11">
        <v>5.6673511293634498</v>
      </c>
    </row>
    <row r="42" spans="1:1" x14ac:dyDescent="0.25">
      <c r="A42" s="11">
        <v>10.661955731060999</v>
      </c>
    </row>
    <row r="43" spans="1:1" x14ac:dyDescent="0.25">
      <c r="A43" s="11">
        <v>6.6304474821824986</v>
      </c>
    </row>
    <row r="44" spans="1:1" x14ac:dyDescent="0.25">
      <c r="A44" s="11">
        <v>12.033608658501851</v>
      </c>
    </row>
    <row r="45" spans="1:1" x14ac:dyDescent="0.25">
      <c r="A45" s="11">
        <v>5.0101328529610454</v>
      </c>
    </row>
    <row r="46" spans="1:1" x14ac:dyDescent="0.25">
      <c r="A46" s="11">
        <v>15.479876160990711</v>
      </c>
    </row>
    <row r="47" spans="1:1" x14ac:dyDescent="0.25">
      <c r="A47" s="11">
        <v>10.286951813752029</v>
      </c>
    </row>
    <row r="48" spans="1:1" x14ac:dyDescent="0.25">
      <c r="A48" s="11">
        <v>4.1126225877886746</v>
      </c>
    </row>
    <row r="49" spans="1:1" x14ac:dyDescent="0.25">
      <c r="A49" s="11">
        <v>8.446884292389635</v>
      </c>
    </row>
    <row r="50" spans="1:1" x14ac:dyDescent="0.25">
      <c r="A50" s="11">
        <v>10.097155772109543</v>
      </c>
    </row>
    <row r="51" spans="1:1" x14ac:dyDescent="0.25">
      <c r="A51" s="11">
        <v>14.102748596920419</v>
      </c>
    </row>
    <row r="52" spans="1:1" x14ac:dyDescent="0.25">
      <c r="A52" s="11">
        <v>13.692025841288208</v>
      </c>
    </row>
    <row r="53" spans="1:1" x14ac:dyDescent="0.25">
      <c r="A53" s="11">
        <v>14.084169106003166</v>
      </c>
    </row>
    <row r="54" spans="1:1" x14ac:dyDescent="0.25">
      <c r="A54" s="11">
        <v>17.112550180209219</v>
      </c>
    </row>
    <row r="55" spans="1:1" x14ac:dyDescent="0.25">
      <c r="A55" s="11">
        <v>9.4560840087679043</v>
      </c>
    </row>
    <row r="56" spans="1:1" x14ac:dyDescent="0.25">
      <c r="A56" s="11">
        <v>0.71014881562958643</v>
      </c>
    </row>
    <row r="57" spans="1:1" x14ac:dyDescent="0.25">
      <c r="A57" s="11">
        <v>15.238571071696228</v>
      </c>
    </row>
    <row r="58" spans="1:1" x14ac:dyDescent="0.25">
      <c r="A58" s="11">
        <v>5.7912758672026197</v>
      </c>
    </row>
    <row r="59" spans="1:1" x14ac:dyDescent="0.25">
      <c r="A59" s="11">
        <v>3.8604123900854805</v>
      </c>
    </row>
    <row r="60" spans="1:1" x14ac:dyDescent="0.25">
      <c r="A60" s="11">
        <v>9.3190366586201083</v>
      </c>
    </row>
    <row r="61" spans="1:1" x14ac:dyDescent="0.25">
      <c r="A61" s="11">
        <v>3.398655000361559</v>
      </c>
    </row>
    <row r="62" spans="1:1" x14ac:dyDescent="0.25">
      <c r="A62" s="11">
        <v>8.526529735446239</v>
      </c>
    </row>
    <row r="63" spans="1:1" x14ac:dyDescent="0.25">
      <c r="A63" s="11">
        <v>11.657577425326462</v>
      </c>
    </row>
    <row r="64" spans="1:1" x14ac:dyDescent="0.25">
      <c r="A64" s="11">
        <v>19.005502481180166</v>
      </c>
    </row>
    <row r="65" spans="1:1" x14ac:dyDescent="0.25">
      <c r="A65" s="11">
        <v>12.899404389746291</v>
      </c>
    </row>
    <row r="66" spans="1:1" x14ac:dyDescent="0.25">
      <c r="A66" s="11">
        <v>5.931612002791347</v>
      </c>
    </row>
    <row r="67" spans="1:1" x14ac:dyDescent="0.25">
      <c r="A67" s="11">
        <v>21.055815117637241</v>
      </c>
    </row>
    <row r="68" spans="1:1" x14ac:dyDescent="0.25">
      <c r="A68" s="11">
        <v>14.208870394803613</v>
      </c>
    </row>
    <row r="69" spans="1:1" x14ac:dyDescent="0.25">
      <c r="A69" s="11">
        <v>8.6475510275531278</v>
      </c>
    </row>
    <row r="70" spans="1:1" x14ac:dyDescent="0.25">
      <c r="A70" s="11">
        <v>6.0598474361617525</v>
      </c>
    </row>
    <row r="71" spans="1:1" x14ac:dyDescent="0.25">
      <c r="A71" s="11">
        <v>2.3804371348193034</v>
      </c>
    </row>
    <row r="72" spans="1:1" x14ac:dyDescent="0.25">
      <c r="A72" s="11">
        <v>11.592759859179973</v>
      </c>
    </row>
    <row r="73" spans="1:1" x14ac:dyDescent="0.25">
      <c r="A73" s="11">
        <v>10.965942914434313</v>
      </c>
    </row>
    <row r="74" spans="1:1" x14ac:dyDescent="0.25">
      <c r="A74" s="11">
        <v>19.441905734056569</v>
      </c>
    </row>
    <row r="75" spans="1:1" x14ac:dyDescent="0.25">
      <c r="A75" s="11">
        <v>9.2740449576219142</v>
      </c>
    </row>
    <row r="76" spans="1:1" x14ac:dyDescent="0.25">
      <c r="A76" s="11">
        <v>9.5386779666832506</v>
      </c>
    </row>
    <row r="77" spans="1:1" x14ac:dyDescent="0.25">
      <c r="A77" s="11">
        <v>2.7741593091137164</v>
      </c>
    </row>
    <row r="78" spans="1:1" x14ac:dyDescent="0.25">
      <c r="A78" s="11">
        <v>12.082345833914214</v>
      </c>
    </row>
    <row r="79" spans="1:1" x14ac:dyDescent="0.25">
      <c r="A79" s="11">
        <v>11.746050390556174</v>
      </c>
    </row>
    <row r="80" spans="1:1" x14ac:dyDescent="0.25">
      <c r="A80" s="11">
        <v>14.444586475776555</v>
      </c>
    </row>
    <row r="81" spans="1:1" x14ac:dyDescent="0.25">
      <c r="A81" s="11">
        <v>12.456827971593777</v>
      </c>
    </row>
    <row r="82" spans="1:1" x14ac:dyDescent="0.25">
      <c r="A82" s="11">
        <v>5.9117317296911631</v>
      </c>
    </row>
    <row r="83" spans="1:1" x14ac:dyDescent="0.25">
      <c r="A83" s="11">
        <v>5.8887427820021729</v>
      </c>
    </row>
    <row r="84" spans="1:1" x14ac:dyDescent="0.25">
      <c r="A84" s="11">
        <v>2.4109456934482552</v>
      </c>
    </row>
    <row r="85" spans="1:1" x14ac:dyDescent="0.25">
      <c r="A85" s="11">
        <v>4.8184087238557947</v>
      </c>
    </row>
    <row r="86" spans="1:1" x14ac:dyDescent="0.25">
      <c r="A86" s="11">
        <v>15.321643896233198</v>
      </c>
    </row>
    <row r="87" spans="1:1" x14ac:dyDescent="0.25">
      <c r="A87" s="11">
        <v>5.6457095563240811</v>
      </c>
    </row>
    <row r="88" spans="1:1" x14ac:dyDescent="0.25">
      <c r="A88" s="11">
        <v>5.9458358786397882</v>
      </c>
    </row>
    <row r="89" spans="1:1" x14ac:dyDescent="0.25">
      <c r="A89" s="11">
        <v>7.5247524752475243</v>
      </c>
    </row>
    <row r="90" spans="1:1" x14ac:dyDescent="0.25">
      <c r="A90" s="11">
        <v>14.667034997151195</v>
      </c>
    </row>
    <row r="91" spans="1:1" x14ac:dyDescent="0.25">
      <c r="A91" s="11">
        <v>1.6081147946561107</v>
      </c>
    </row>
    <row r="92" spans="1:1" x14ac:dyDescent="0.25">
      <c r="A92" s="11">
        <v>11.713933415536376</v>
      </c>
    </row>
    <row r="93" spans="1:1" x14ac:dyDescent="0.25">
      <c r="A93" s="11">
        <v>14.044856921887083</v>
      </c>
    </row>
    <row r="94" spans="1:1" x14ac:dyDescent="0.25">
      <c r="A94" s="11">
        <v>7.4358734026931605</v>
      </c>
    </row>
    <row r="95" spans="1:1" x14ac:dyDescent="0.25">
      <c r="A95" s="11">
        <v>5.3892309379455119</v>
      </c>
    </row>
    <row r="96" spans="1:1" x14ac:dyDescent="0.25">
      <c r="A96" s="11">
        <v>22.898715928521138</v>
      </c>
    </row>
    <row r="97" spans="1:1" x14ac:dyDescent="0.25">
      <c r="A97" s="11">
        <v>13.132519055928</v>
      </c>
    </row>
    <row r="98" spans="1:1" x14ac:dyDescent="0.25">
      <c r="A98" s="11">
        <v>4.9296795708278962</v>
      </c>
    </row>
    <row r="99" spans="1:1" x14ac:dyDescent="0.25">
      <c r="A99" s="11">
        <v>12.974075017955192</v>
      </c>
    </row>
    <row r="100" spans="1:1" x14ac:dyDescent="0.25">
      <c r="A100" s="11">
        <v>11.258787346221441</v>
      </c>
    </row>
    <row r="101" spans="1:1" x14ac:dyDescent="0.25">
      <c r="A101" s="11">
        <v>6.029074790578866</v>
      </c>
    </row>
    <row r="102" spans="1:1" x14ac:dyDescent="0.25">
      <c r="A102" s="11">
        <v>11.853715244030264</v>
      </c>
    </row>
    <row r="103" spans="1:1" x14ac:dyDescent="0.25">
      <c r="A103" s="11">
        <v>9.8386940044699251</v>
      </c>
    </row>
    <row r="104" spans="1:1" x14ac:dyDescent="0.25">
      <c r="A104" s="11">
        <v>3.4027550016398815</v>
      </c>
    </row>
    <row r="105" spans="1:1" x14ac:dyDescent="0.25">
      <c r="A105" s="11">
        <v>20.035761771583147</v>
      </c>
    </row>
    <row r="106" spans="1:1" x14ac:dyDescent="0.25">
      <c r="A106" s="11">
        <v>4.6684451219512191</v>
      </c>
    </row>
    <row r="107" spans="1:1" x14ac:dyDescent="0.25">
      <c r="A107" s="11">
        <v>7.0412869221477985</v>
      </c>
    </row>
    <row r="108" spans="1:1" x14ac:dyDescent="0.25">
      <c r="A108" s="11">
        <v>6.4519381017188362</v>
      </c>
    </row>
    <row r="109" spans="1:1" x14ac:dyDescent="0.25">
      <c r="A109" s="11">
        <v>8.0021578852724335</v>
      </c>
    </row>
    <row r="110" spans="1:1" x14ac:dyDescent="0.25">
      <c r="A110" s="11">
        <v>4.616547936482668</v>
      </c>
    </row>
    <row r="111" spans="1:1" x14ac:dyDescent="0.25">
      <c r="A111" s="11">
        <v>6.0135535232581088</v>
      </c>
    </row>
    <row r="112" spans="1:1" x14ac:dyDescent="0.25">
      <c r="A112" s="11">
        <v>10.974933433655814</v>
      </c>
    </row>
    <row r="113" spans="1:1" x14ac:dyDescent="0.25">
      <c r="A113" s="11">
        <v>7.6515597410241316</v>
      </c>
    </row>
    <row r="114" spans="1:1" x14ac:dyDescent="0.25">
      <c r="A114" s="11">
        <v>4.9774315216719227</v>
      </c>
    </row>
    <row r="115" spans="1:1" x14ac:dyDescent="0.25">
      <c r="A115" s="11">
        <v>11.259405723073543</v>
      </c>
    </row>
    <row r="116" spans="1:1" x14ac:dyDescent="0.25">
      <c r="A116" s="11">
        <v>12.680670649450763</v>
      </c>
    </row>
    <row r="117" spans="1:1" x14ac:dyDescent="0.25">
      <c r="A117" s="11">
        <v>0.37168963915130865</v>
      </c>
    </row>
    <row r="118" spans="1:1" x14ac:dyDescent="0.25">
      <c r="A118" s="11">
        <v>5.9160699024548382</v>
      </c>
    </row>
    <row r="119" spans="1:1" x14ac:dyDescent="0.25">
      <c r="A119" s="11">
        <v>17.524095631493303</v>
      </c>
    </row>
    <row r="120" spans="1:1" x14ac:dyDescent="0.25">
      <c r="A120" s="11">
        <v>12.089880322396809</v>
      </c>
    </row>
    <row r="121" spans="1:1" x14ac:dyDescent="0.25">
      <c r="A121" s="11">
        <v>6.6730219256434706</v>
      </c>
    </row>
    <row r="122" spans="1:1" x14ac:dyDescent="0.25">
      <c r="A122" s="11">
        <v>15.656996587030715</v>
      </c>
    </row>
    <row r="123" spans="1:1" x14ac:dyDescent="0.25">
      <c r="A123" s="11">
        <v>0.49627791563275436</v>
      </c>
    </row>
    <row r="124" spans="1:1" x14ac:dyDescent="0.25">
      <c r="A124" s="11">
        <v>20.591358598261102</v>
      </c>
    </row>
    <row r="125" spans="1:1" x14ac:dyDescent="0.25">
      <c r="A125" s="11">
        <v>11.977144531536151</v>
      </c>
    </row>
    <row r="126" spans="1:1" x14ac:dyDescent="0.25">
      <c r="A126" s="11">
        <v>18.487394957983195</v>
      </c>
    </row>
    <row r="127" spans="1:1" x14ac:dyDescent="0.25">
      <c r="A127" s="11">
        <v>3.417210313762038</v>
      </c>
    </row>
    <row r="128" spans="1:1" x14ac:dyDescent="0.25">
      <c r="A128" s="11">
        <v>8.8835900102192671</v>
      </c>
    </row>
    <row r="129" spans="1:1" x14ac:dyDescent="0.25">
      <c r="A129" s="11">
        <v>15.203408236571715</v>
      </c>
    </row>
    <row r="130" spans="1:1" x14ac:dyDescent="0.25">
      <c r="A130" s="11">
        <v>14.058647642029062</v>
      </c>
    </row>
    <row r="131" spans="1:1" x14ac:dyDescent="0.25">
      <c r="A131" s="11">
        <v>12.042597981549131</v>
      </c>
    </row>
    <row r="132" spans="1:1" x14ac:dyDescent="0.25">
      <c r="A132" s="11">
        <v>5.6103204538971125</v>
      </c>
    </row>
    <row r="133" spans="1:1" x14ac:dyDescent="0.25">
      <c r="A133" s="11">
        <v>8.8399503722084365</v>
      </c>
    </row>
    <row r="134" spans="1:1" x14ac:dyDescent="0.25">
      <c r="A134" s="11">
        <v>19.527311182705787</v>
      </c>
    </row>
    <row r="135" spans="1:1" x14ac:dyDescent="0.25">
      <c r="A135" s="11">
        <v>8.5416577333733539</v>
      </c>
    </row>
    <row r="136" spans="1:1" x14ac:dyDescent="0.25">
      <c r="A136" s="11">
        <v>3.2752143338792021</v>
      </c>
    </row>
    <row r="137" spans="1:1" x14ac:dyDescent="0.25">
      <c r="A137" s="11">
        <v>3.0620112347174797</v>
      </c>
    </row>
    <row r="138" spans="1:1" x14ac:dyDescent="0.25">
      <c r="A138" s="11">
        <v>2.8362305580969807</v>
      </c>
    </row>
    <row r="139" spans="1:1" x14ac:dyDescent="0.25">
      <c r="A139" s="11">
        <v>10.935210088093667</v>
      </c>
    </row>
    <row r="140" spans="1:1" x14ac:dyDescent="0.25">
      <c r="A140" s="11">
        <v>10.634848583100966</v>
      </c>
    </row>
    <row r="141" spans="1:1" x14ac:dyDescent="0.25">
      <c r="A141" s="11">
        <v>15.611238330103928</v>
      </c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2023-01-15T23:16:42Z</dcterms:created>
  <dcterms:modified xsi:type="dcterms:W3CDTF">2024-02-19T21:51:52Z</dcterms:modified>
</cp:coreProperties>
</file>