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0\"/>
    </mc:Choice>
  </mc:AlternateContent>
  <xr:revisionPtr revIDLastSave="0" documentId="13_ncr:1_{4BC1599C-5D2C-4D17-8D04-0CE346295F50}" xr6:coauthVersionLast="47" xr6:coauthVersionMax="47" xr10:uidLastSave="{00000000-0000-0000-0000-000000000000}"/>
  <bookViews>
    <workbookView xWindow="-120" yWindow="-120" windowWidth="29040" windowHeight="15840" xr2:uid="{810F49C5-3512-4E93-ABE0-C577D4679241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IDS'!$G$5:$H$162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6" i="1"/>
  <c r="G20" i="1"/>
  <c r="H20" i="1"/>
  <c r="G21" i="1"/>
  <c r="H21" i="1"/>
  <c r="G22" i="1"/>
  <c r="H22" i="1"/>
  <c r="G23" i="1"/>
  <c r="H23" i="1"/>
  <c r="G24" i="1"/>
  <c r="H24" i="1"/>
  <c r="G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G38" i="1"/>
  <c r="H38" i="1"/>
  <c r="G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G47" i="1"/>
  <c r="H47" i="1"/>
  <c r="G48" i="1"/>
  <c r="H48" i="1"/>
  <c r="G49" i="1"/>
  <c r="H49" i="1"/>
  <c r="G50" i="1"/>
  <c r="H50" i="1"/>
  <c r="G52" i="1"/>
  <c r="H52" i="1"/>
  <c r="G53" i="1"/>
  <c r="H53" i="1"/>
  <c r="G54" i="1"/>
  <c r="H54" i="1"/>
  <c r="G55" i="1"/>
  <c r="H55" i="1"/>
  <c r="G56" i="1"/>
  <c r="H56" i="1"/>
  <c r="G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G67" i="1"/>
  <c r="H67" i="1"/>
  <c r="G68" i="1"/>
  <c r="H68" i="1"/>
  <c r="G69" i="1"/>
  <c r="H69" i="1"/>
  <c r="H70" i="1"/>
  <c r="G71" i="1"/>
  <c r="H71" i="1"/>
  <c r="H72" i="1"/>
  <c r="G73" i="1"/>
  <c r="H73" i="1"/>
  <c r="G74" i="1"/>
  <c r="H74" i="1"/>
  <c r="G75" i="1"/>
  <c r="H75" i="1"/>
  <c r="G76" i="1"/>
  <c r="G77" i="1"/>
  <c r="H77" i="1"/>
  <c r="G78" i="1"/>
  <c r="H78" i="1"/>
  <c r="G79" i="1"/>
  <c r="H79" i="1"/>
  <c r="G80" i="1"/>
  <c r="G81" i="1"/>
  <c r="H81" i="1"/>
  <c r="G82" i="1"/>
  <c r="H82" i="1"/>
  <c r="G83" i="1"/>
  <c r="H83" i="1"/>
  <c r="G84" i="1"/>
  <c r="G85" i="1"/>
  <c r="H85" i="1"/>
  <c r="G86" i="1"/>
  <c r="H86" i="1"/>
  <c r="G87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G101" i="1"/>
  <c r="H101" i="1"/>
  <c r="G102" i="1"/>
  <c r="H102" i="1"/>
  <c r="G103" i="1"/>
  <c r="H103" i="1"/>
  <c r="G104" i="1"/>
  <c r="G105" i="1"/>
  <c r="H105" i="1"/>
  <c r="G106" i="1"/>
  <c r="H106" i="1"/>
  <c r="G107" i="1"/>
  <c r="G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H127" i="1"/>
  <c r="G128" i="1"/>
  <c r="H128" i="1"/>
  <c r="G129" i="1"/>
  <c r="H129" i="1"/>
  <c r="G130" i="1"/>
  <c r="H130" i="1"/>
  <c r="G131" i="1"/>
  <c r="G132" i="1"/>
  <c r="G133" i="1"/>
  <c r="H133" i="1"/>
  <c r="G134" i="1"/>
  <c r="H134" i="1"/>
  <c r="G135" i="1"/>
  <c r="H135" i="1"/>
  <c r="G136" i="1"/>
  <c r="H136" i="1"/>
  <c r="G137" i="1"/>
  <c r="H137" i="1"/>
  <c r="G138" i="1"/>
  <c r="G139" i="1"/>
  <c r="H139" i="1"/>
  <c r="G140" i="1"/>
  <c r="H140" i="1"/>
  <c r="G141" i="1"/>
  <c r="H141" i="1"/>
  <c r="G142" i="1"/>
  <c r="H142" i="1"/>
  <c r="H143" i="1"/>
  <c r="G144" i="1"/>
  <c r="H144" i="1"/>
  <c r="G145" i="1"/>
  <c r="H145" i="1"/>
  <c r="H146" i="1"/>
  <c r="G147" i="1"/>
  <c r="H147" i="1"/>
  <c r="G148" i="1"/>
  <c r="H148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G157" i="1"/>
  <c r="H157" i="1"/>
  <c r="G158" i="1"/>
  <c r="H158" i="1"/>
  <c r="G159" i="1"/>
  <c r="H159" i="1"/>
  <c r="G160" i="1"/>
  <c r="H160" i="1"/>
  <c r="H161" i="1"/>
  <c r="G162" i="1"/>
  <c r="H162" i="1"/>
  <c r="H19" i="1"/>
  <c r="G19" i="1"/>
  <c r="D8" i="3" l="1"/>
  <c r="D7" i="3"/>
  <c r="E8" i="2"/>
  <c r="E7" i="2"/>
  <c r="E6" i="2"/>
  <c r="J10" i="1"/>
  <c r="J25" i="1"/>
  <c r="J26" i="1"/>
  <c r="I29" i="1"/>
  <c r="J36" i="1"/>
  <c r="J37" i="1"/>
  <c r="J39" i="1"/>
  <c r="J46" i="1"/>
  <c r="J47" i="1"/>
  <c r="I48" i="1"/>
  <c r="J51" i="1"/>
  <c r="J57" i="1"/>
  <c r="J66" i="1"/>
  <c r="J71" i="1"/>
  <c r="I72" i="1"/>
  <c r="J76" i="1"/>
  <c r="J80" i="1"/>
  <c r="I84" i="1"/>
  <c r="J84" i="1"/>
  <c r="J87" i="1"/>
  <c r="J95" i="1"/>
  <c r="J100" i="1"/>
  <c r="J104" i="1"/>
  <c r="J107" i="1"/>
  <c r="I108" i="1"/>
  <c r="J108" i="1"/>
  <c r="J119" i="1"/>
  <c r="J131" i="1"/>
  <c r="J132" i="1"/>
  <c r="J138" i="1"/>
  <c r="J143" i="1"/>
  <c r="J15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7" i="1"/>
  <c r="J28" i="1"/>
  <c r="J29" i="1"/>
  <c r="J30" i="1"/>
  <c r="J31" i="1"/>
  <c r="J32" i="1"/>
  <c r="J33" i="1"/>
  <c r="J34" i="1"/>
  <c r="J35" i="1"/>
  <c r="J38" i="1"/>
  <c r="J40" i="1"/>
  <c r="J41" i="1"/>
  <c r="J42" i="1"/>
  <c r="J43" i="1"/>
  <c r="J44" i="1"/>
  <c r="J45" i="1"/>
  <c r="J48" i="1"/>
  <c r="J49" i="1"/>
  <c r="J50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7" i="1"/>
  <c r="J68" i="1"/>
  <c r="J69" i="1"/>
  <c r="J70" i="1"/>
  <c r="J72" i="1"/>
  <c r="J73" i="1"/>
  <c r="J74" i="1"/>
  <c r="J75" i="1"/>
  <c r="J77" i="1"/>
  <c r="J78" i="1"/>
  <c r="J79" i="1"/>
  <c r="J81" i="1"/>
  <c r="J82" i="1"/>
  <c r="J83" i="1"/>
  <c r="J85" i="1"/>
  <c r="J86" i="1"/>
  <c r="J88" i="1"/>
  <c r="J89" i="1"/>
  <c r="J90" i="1"/>
  <c r="J91" i="1"/>
  <c r="J92" i="1"/>
  <c r="J93" i="1"/>
  <c r="J94" i="1"/>
  <c r="J96" i="1"/>
  <c r="J97" i="1"/>
  <c r="J98" i="1"/>
  <c r="J99" i="1"/>
  <c r="J101" i="1"/>
  <c r="J102" i="1"/>
  <c r="J103" i="1"/>
  <c r="J105" i="1"/>
  <c r="J106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3" i="1"/>
  <c r="J134" i="1"/>
  <c r="J135" i="1"/>
  <c r="J136" i="1"/>
  <c r="J137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6" i="1"/>
  <c r="E9" i="2" l="1"/>
  <c r="E11" i="2" s="1"/>
  <c r="E10" i="2" l="1"/>
  <c r="B125" i="2" s="1"/>
  <c r="B38" i="2" l="1"/>
  <c r="B50" i="2"/>
  <c r="B43" i="2"/>
  <c r="B85" i="2"/>
  <c r="B127" i="2"/>
  <c r="B97" i="2"/>
  <c r="B139" i="2"/>
  <c r="B118" i="2"/>
  <c r="B126" i="2"/>
  <c r="B130" i="2"/>
  <c r="B32" i="2"/>
  <c r="B107" i="2"/>
  <c r="B62" i="2"/>
  <c r="B116" i="2"/>
  <c r="B119" i="2"/>
  <c r="B27" i="2"/>
  <c r="B22" i="2"/>
  <c r="B106" i="2"/>
  <c r="B128" i="2"/>
  <c r="B131" i="2"/>
  <c r="B39" i="2"/>
  <c r="B140" i="2"/>
  <c r="B6" i="2"/>
  <c r="B51" i="2"/>
  <c r="B148" i="2"/>
  <c r="B17" i="2"/>
  <c r="B33" i="2"/>
  <c r="B84" i="2"/>
  <c r="B117" i="2"/>
  <c r="B96" i="2"/>
  <c r="B18" i="2"/>
  <c r="B129" i="2"/>
  <c r="B108" i="2"/>
  <c r="B138" i="2"/>
  <c r="B141" i="2"/>
  <c r="B73" i="2"/>
  <c r="B149" i="2"/>
  <c r="B8" i="2"/>
  <c r="B16" i="2"/>
  <c r="B28" i="2"/>
  <c r="B137" i="2"/>
  <c r="B19" i="2"/>
  <c r="B10" i="2"/>
  <c r="B114" i="2"/>
  <c r="B102" i="2"/>
  <c r="B142" i="2"/>
  <c r="B143" i="2"/>
  <c r="B120" i="2"/>
  <c r="B109" i="2"/>
  <c r="B74" i="2"/>
  <c r="B63" i="2"/>
  <c r="B40" i="2"/>
  <c r="B29" i="2"/>
  <c r="B31" i="2"/>
  <c r="B20" i="2"/>
  <c r="B21" i="2"/>
  <c r="B11" i="2"/>
  <c r="B90" i="2"/>
  <c r="B66" i="2"/>
  <c r="B132" i="2"/>
  <c r="B121" i="2"/>
  <c r="B86" i="2"/>
  <c r="B75" i="2"/>
  <c r="B52" i="2"/>
  <c r="B41" i="2"/>
  <c r="B87" i="2"/>
  <c r="B44" i="2"/>
  <c r="B45" i="2"/>
  <c r="B34" i="2"/>
  <c r="B35" i="2"/>
  <c r="B12" i="2"/>
  <c r="B78" i="2"/>
  <c r="B145" i="2"/>
  <c r="B110" i="2"/>
  <c r="B99" i="2"/>
  <c r="B76" i="2"/>
  <c r="B65" i="2"/>
  <c r="B67" i="2"/>
  <c r="B56" i="2"/>
  <c r="B57" i="2"/>
  <c r="B46" i="2"/>
  <c r="B47" i="2"/>
  <c r="B24" i="2"/>
  <c r="B13" i="2"/>
  <c r="B9" i="2"/>
  <c r="B122" i="2"/>
  <c r="B111" i="2"/>
  <c r="B88" i="2"/>
  <c r="B77" i="2"/>
  <c r="B133" i="2"/>
  <c r="B64" i="2"/>
  <c r="B79" i="2"/>
  <c r="B59" i="2"/>
  <c r="B123" i="2"/>
  <c r="B81" i="2"/>
  <c r="B7" i="2"/>
  <c r="B112" i="2"/>
  <c r="B101" i="2"/>
  <c r="B23" i="2"/>
  <c r="B98" i="2"/>
  <c r="B55" i="2"/>
  <c r="B69" i="2"/>
  <c r="B25" i="2"/>
  <c r="B134" i="2"/>
  <c r="B100" i="2"/>
  <c r="B91" i="2"/>
  <c r="B70" i="2"/>
  <c r="B48" i="2"/>
  <c r="B135" i="2"/>
  <c r="B92" i="2"/>
  <c r="B93" i="2"/>
  <c r="B83" i="2"/>
  <c r="B60" i="2"/>
  <c r="B49" i="2"/>
  <c r="B14" i="2"/>
  <c r="B42" i="2"/>
  <c r="B147" i="2"/>
  <c r="B124" i="2"/>
  <c r="B113" i="2"/>
  <c r="B144" i="2"/>
  <c r="B53" i="2"/>
  <c r="B68" i="2"/>
  <c r="B58" i="2"/>
  <c r="B36" i="2"/>
  <c r="B54" i="2"/>
  <c r="B89" i="2"/>
  <c r="B80" i="2"/>
  <c r="B71" i="2"/>
  <c r="B37" i="2"/>
  <c r="B146" i="2"/>
  <c r="B103" i="2"/>
  <c r="B82" i="2"/>
  <c r="B115" i="2"/>
  <c r="B104" i="2"/>
  <c r="B105" i="2"/>
  <c r="B94" i="2"/>
  <c r="B95" i="2"/>
  <c r="B72" i="2"/>
  <c r="B61" i="2"/>
  <c r="B26" i="2"/>
  <c r="B15" i="2"/>
  <c r="B30" i="2"/>
  <c r="B1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tc={2EC6C36F-A9AC-4D71-8C42-999A303AB4AD}</author>
    <author>tc={0A2AB2A2-03A4-45EC-8BBD-2E64B21563FD}</author>
    <author>tc={855CFFC1-0D48-418E-A626-F69A61E6B8A7}</author>
  </authors>
  <commentList>
    <comment ref="D9" authorId="0" shapeId="0" xr:uid="{2EC6C36F-A9AC-4D71-8C42-999A303AB4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0A2AB2A2-03A4-45EC-8BBD-2E64B21563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855CFFC1-0D48-418E-A626-F69A61E6B8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<sst xmlns="http://schemas.openxmlformats.org/spreadsheetml/2006/main" count="335" uniqueCount="199">
  <si>
    <t>Meta 1</t>
  </si>
  <si>
    <t>Meta 2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</si>
  <si>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</si>
  <si>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</si>
  <si>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</si>
  <si>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</si>
  <si>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</si>
  <si>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</si>
  <si>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</si>
  <si>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</si>
  <si>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</si>
  <si>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</si>
  <si>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</si>
  <si>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</si>
  <si>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</si>
  <si>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</si>
  <si>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</si>
  <si>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</si>
  <si>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</si>
  <si>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</si>
  <si>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</si>
  <si>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</si>
  <si>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</si>
  <si>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</si>
  <si>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</si>
  <si>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</si>
  <si>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</si>
  <si>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</si>
  <si>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</si>
  <si>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</si>
  <si>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</si>
  <si>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</si>
  <si>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</si>
  <si>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</si>
  <si>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</si>
  <si>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</si>
  <si>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</si>
  <si>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</si>
  <si>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</si>
  <si>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</si>
  <si>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</si>
  <si>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</si>
  <si>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</si>
  <si>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</si>
  <si>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</si>
  <si>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</si>
  <si>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</si>
  <si>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</si>
  <si>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</si>
  <si>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</si>
  <si>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</si>
  <si>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</si>
  <si>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</si>
  <si>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</si>
  <si>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</si>
  <si>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</si>
  <si>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</si>
  <si>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</si>
  <si>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</si>
  <si>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</si>
  <si>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</si>
  <si>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</si>
  <si>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</si>
  <si>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</si>
  <si>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</si>
  <si>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</si>
  <si>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</si>
  <si>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</si>
  <si>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</si>
  <si>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</si>
  <si>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</si>
  <si>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</si>
  <si>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</si>
  <si>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</si>
  <si>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</si>
  <si>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</si>
  <si>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</si>
  <si>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</si>
  <si>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</si>
  <si>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</si>
  <si>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</si>
  <si>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</si>
  <si>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</si>
  <si>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</si>
  <si>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</si>
  <si>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</si>
  <si>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</si>
  <si>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</si>
  <si>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</si>
  <si>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</si>
  <si>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</si>
  <si>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</si>
  <si>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</si>
  <si>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</si>
  <si>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</si>
  <si>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</si>
  <si>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</si>
  <si>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</si>
  <si>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</si>
  <si>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</si>
  <si>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</si>
  <si>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</si>
  <si>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</si>
  <si>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</si>
  <si>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</si>
  <si>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</si>
  <si>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</si>
  <si>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</si>
  <si>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</si>
  <si>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</si>
  <si>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</si>
  <si>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</si>
  <si>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</si>
  <si>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</si>
  <si>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</si>
  <si>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</si>
  <si>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</si>
  <si>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</si>
  <si>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</si>
  <si>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</si>
  <si>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</si>
  <si>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</si>
  <si>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</si>
  <si>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</si>
  <si>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</si>
  <si>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</si>
  <si>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</si>
  <si>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</si>
  <si>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</si>
  <si>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</si>
  <si>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</si>
  <si>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</si>
  <si>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</si>
  <si>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</si>
  <si>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</si>
  <si>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</si>
  <si>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</si>
  <si>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</si>
  <si>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</si>
  <si>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</si>
  <si>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</si>
  <si>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</si>
  <si>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</si>
  <si>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</si>
  <si>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</si>
  <si>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</si>
  <si>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</si>
  <si>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</si>
  <si>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</si>
  <si>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</si>
  <si>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</si>
  <si>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</si>
  <si>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</si>
  <si>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</si>
  <si>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</si>
  <si>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</si>
  <si>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</si>
  <si>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</si>
  <si>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</si>
  <si>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</si>
  <si>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</si>
  <si>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</si>
  <si>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</si>
  <si>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</si>
  <si>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</si>
  <si>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</si>
  <si>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</si>
  <si>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</si>
  <si>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</si>
  <si>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</si>
  <si>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</si>
  <si>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</si>
  <si>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</si>
  <si>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</si>
  <si>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</si>
  <si>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</si>
  <si>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</si>
  <si>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</si>
  <si>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</si>
  <si>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Percentual da massa salarial dos vínculos formais no PIB</t>
  </si>
  <si>
    <t>Salário médio de indivíduos de outras nacionalidades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</si>
  <si>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</si>
  <si>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</si>
  <si>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</si>
  <si>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</si>
  <si>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</si>
  <si>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</si>
  <si>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</si>
  <si>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</si>
  <si>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</si>
  <si>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</si>
  <si>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</si>
  <si>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</si>
  <si>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</si>
  <si>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</si>
  <si>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</si>
  <si>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</si>
  <si>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</si>
  <si>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Escore Valor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</si>
</sst>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1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3" fontId="2" fillId="0" borderId="0" xfId="0" applyNumberFormat="1" applyFont="1"/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165" fontId="2" fillId="0" borderId="0" xfId="0" applyNumberFormat="1" applyFont="1"/>
    <xf numFmtId="0" fontId="7" fillId="0" borderId="0" xfId="0" applyFont="1"/>
    <xf numFmtId="0" fontId="3" fillId="6" borderId="0" xfId="0" applyFont="1" applyFill="1"/>
    <xf numFmtId="167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EE166801-BFC1-4EFA-BF71-0856274CAB5C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EE166801-BFC1-4EFA-BF71-0856274CAB5C}" id="{2EC6C36F-A9AC-4D71-8C42-999A303AB4AD}">
    <text>Amplitude Interquartil (IQR):
IQR = Q3 - Q1</text>
  </threadedComment>
  <threadedComment ref="D10" dT="2023-01-05T22:09:41.02" personId="{EE166801-BFC1-4EFA-BF71-0856274CAB5C}" id="{0A2AB2A2-03A4-45EC-8BBD-2E64B21563FD}">
    <text>L. sup. = Média + 1,5 x IQR</text>
  </threadedComment>
  <threadedComment ref="D11" dT="2023-01-05T22:10:27.72" personId="{EE166801-BFC1-4EFA-BF71-0856274CAB5C}" id="{855CFFC1-0D48-418E-A626-F69A61E6B8A7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3731-0C6D-4456-88C0-D593E470CEB0}">
  <dimension ref="A1:K162"/>
  <sheetViews>
    <sheetView tabSelected="1" workbookViewId="0">
      <selection activeCell="N17" sqref="N17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6" width="9.140625" style="1"/>
    <col min="7" max="7" width="11.28515625" style="1" customWidth="1"/>
    <col min="8" max="8" width="10" style="1" customWidth="1"/>
    <col min="9" max="10" width="9.140625" style="1"/>
    <col min="11" max="11" width="7.85546875" style="3" bestFit="1" customWidth="1"/>
    <col min="12" max="16384" width="9.140625" style="1"/>
  </cols>
  <sheetData>
    <row r="1" spans="1:11" x14ac:dyDescent="0.2">
      <c r="D1" s="8" t="s">
        <v>181</v>
      </c>
      <c r="E1" s="1">
        <v>2.0053304696946368</v>
      </c>
      <c r="F1" s="1">
        <v>3864.68</v>
      </c>
      <c r="J1" s="1" t="s">
        <v>183</v>
      </c>
    </row>
    <row r="2" spans="1:11" x14ac:dyDescent="0.2">
      <c r="D2" s="8" t="s">
        <v>182</v>
      </c>
      <c r="E2" s="1">
        <v>0.41166647234368969</v>
      </c>
      <c r="F2" s="1">
        <v>0</v>
      </c>
      <c r="J2" s="1" t="s">
        <v>184</v>
      </c>
    </row>
    <row r="3" spans="1:11" x14ac:dyDescent="0.2">
      <c r="G3" s="2"/>
    </row>
    <row r="4" spans="1:11" ht="15" customHeight="1" x14ac:dyDescent="0.2">
      <c r="E4" s="4" t="s">
        <v>0</v>
      </c>
      <c r="F4" s="5" t="s">
        <v>1</v>
      </c>
      <c r="G4" s="15" t="s">
        <v>198</v>
      </c>
      <c r="H4" s="15"/>
      <c r="I4" s="16" t="s">
        <v>2</v>
      </c>
      <c r="J4" s="16"/>
      <c r="K4" s="17" t="s">
        <v>3</v>
      </c>
    </row>
    <row r="5" spans="1:11" x14ac:dyDescent="0.2">
      <c r="A5" s="6" t="s">
        <v>4</v>
      </c>
      <c r="B5" s="6" t="s">
        <v>5</v>
      </c>
      <c r="C5" s="6" t="s">
        <v>6</v>
      </c>
      <c r="D5" s="6" t="s">
        <v>7</v>
      </c>
      <c r="E5" s="7" t="s">
        <v>179</v>
      </c>
      <c r="F5" s="7" t="s">
        <v>180</v>
      </c>
      <c r="G5" s="8" t="s">
        <v>8</v>
      </c>
      <c r="H5" s="8" t="s">
        <v>9</v>
      </c>
      <c r="I5" s="4" t="s">
        <v>0</v>
      </c>
      <c r="J5" s="5" t="s">
        <v>1</v>
      </c>
      <c r="K5" s="17"/>
    </row>
    <row r="6" spans="1:11" x14ac:dyDescent="0.2">
      <c r="A6" s="6"/>
      <c r="B6" s="6"/>
      <c r="C6" s="6"/>
      <c r="D6" s="9" t="s">
        <v>10</v>
      </c>
      <c r="E6" s="10">
        <v>1.2528486783300776</v>
      </c>
      <c r="F6" s="13">
        <v>1462.2249999999997</v>
      </c>
      <c r="G6" s="11">
        <v>50.16566650584015</v>
      </c>
      <c r="H6" s="11">
        <v>24.168694648284813</v>
      </c>
      <c r="I6" s="11">
        <f>G6</f>
        <v>50.16566650584015</v>
      </c>
      <c r="J6" s="11">
        <f>H6</f>
        <v>24.168694648284813</v>
      </c>
      <c r="K6" s="11">
        <f>AVERAGE(I6:J6)</f>
        <v>37.167180577062481</v>
      </c>
    </row>
    <row r="7" spans="1:11" x14ac:dyDescent="0.2">
      <c r="A7" s="6"/>
      <c r="B7" s="6"/>
      <c r="C7" s="6"/>
      <c r="D7" s="9" t="s">
        <v>11</v>
      </c>
      <c r="E7" s="10">
        <v>0.93898010586960812</v>
      </c>
      <c r="F7" s="13">
        <v>2444.3360000000002</v>
      </c>
      <c r="G7" s="11">
        <v>50.383743352927944</v>
      </c>
      <c r="H7" s="11">
        <v>40.065257666870224</v>
      </c>
      <c r="I7" s="11">
        <f t="shared" ref="I7:I70" si="0">G7</f>
        <v>50.383743352927944</v>
      </c>
      <c r="J7" s="11">
        <f t="shared" ref="J7:J70" si="1">H7</f>
        <v>40.065257666870224</v>
      </c>
      <c r="K7" s="11">
        <f t="shared" ref="K7:K70" si="2">AVERAGE(I7:J7)</f>
        <v>45.224500509899087</v>
      </c>
    </row>
    <row r="8" spans="1:11" x14ac:dyDescent="0.2">
      <c r="A8" s="6"/>
      <c r="B8" s="6"/>
      <c r="C8" s="6"/>
      <c r="D8" s="9" t="s">
        <v>12</v>
      </c>
      <c r="E8" s="10">
        <v>1.2570017250228769</v>
      </c>
      <c r="F8" s="13">
        <v>2958.541538461538</v>
      </c>
      <c r="G8" s="11">
        <v>53.813116542782623</v>
      </c>
      <c r="H8" s="11">
        <v>42.26543584860444</v>
      </c>
      <c r="I8" s="11">
        <f t="shared" si="0"/>
        <v>53.813116542782623</v>
      </c>
      <c r="J8" s="11">
        <f t="shared" si="1"/>
        <v>42.26543584860444</v>
      </c>
      <c r="K8" s="11">
        <f t="shared" si="2"/>
        <v>48.039276195693532</v>
      </c>
    </row>
    <row r="9" spans="1:11" x14ac:dyDescent="0.2">
      <c r="A9" s="6"/>
      <c r="B9" s="6"/>
      <c r="C9" s="6"/>
      <c r="D9" s="9" t="s">
        <v>13</v>
      </c>
      <c r="E9" s="10">
        <v>0.45813791549804278</v>
      </c>
      <c r="F9" s="13">
        <v>2325.5699999999997</v>
      </c>
      <c r="G9" s="11">
        <v>38.381405532143383</v>
      </c>
      <c r="H9" s="11">
        <v>30.222618690292602</v>
      </c>
      <c r="I9" s="11">
        <f t="shared" si="0"/>
        <v>38.381405532143383</v>
      </c>
      <c r="J9" s="11">
        <f t="shared" si="1"/>
        <v>30.222618690292602</v>
      </c>
      <c r="K9" s="11">
        <f t="shared" si="2"/>
        <v>34.302012111217991</v>
      </c>
    </row>
    <row r="10" spans="1:11" x14ac:dyDescent="0.2">
      <c r="A10" s="6"/>
      <c r="B10" s="6"/>
      <c r="C10" s="6"/>
      <c r="D10" s="9" t="s">
        <v>14</v>
      </c>
      <c r="E10" s="10">
        <v>3.5523169500823633</v>
      </c>
      <c r="F10" s="13">
        <v>5843.7579999999998</v>
      </c>
      <c r="G10" s="11">
        <v>81.972018579607251</v>
      </c>
      <c r="H10" s="11">
        <v>78.037767680635909</v>
      </c>
      <c r="I10" s="11">
        <f t="shared" si="0"/>
        <v>81.972018579607251</v>
      </c>
      <c r="J10" s="11">
        <f t="shared" si="1"/>
        <v>78.037767680635909</v>
      </c>
      <c r="K10" s="11">
        <f t="shared" si="2"/>
        <v>80.004893130121587</v>
      </c>
    </row>
    <row r="11" spans="1:11" x14ac:dyDescent="0.2">
      <c r="A11" s="6"/>
      <c r="B11" s="6"/>
      <c r="C11" s="6"/>
      <c r="D11" s="9" t="s">
        <v>15</v>
      </c>
      <c r="E11" s="10">
        <v>1.3134824348465346</v>
      </c>
      <c r="F11" s="13">
        <v>389.3411111111111</v>
      </c>
      <c r="G11" s="11">
        <v>55.353566342403802</v>
      </c>
      <c r="H11" s="11">
        <v>10.074342794516262</v>
      </c>
      <c r="I11" s="11">
        <f t="shared" si="0"/>
        <v>55.353566342403802</v>
      </c>
      <c r="J11" s="11">
        <f t="shared" si="1"/>
        <v>10.074342794516262</v>
      </c>
      <c r="K11" s="11">
        <f t="shared" si="2"/>
        <v>32.713954568460032</v>
      </c>
    </row>
    <row r="12" spans="1:11" x14ac:dyDescent="0.2">
      <c r="A12" s="6"/>
      <c r="B12" s="6"/>
      <c r="C12" s="6"/>
      <c r="D12" s="9" t="s">
        <v>16</v>
      </c>
      <c r="E12" s="10">
        <v>0.70659553774975692</v>
      </c>
      <c r="F12" s="13">
        <v>1891.7414285714283</v>
      </c>
      <c r="G12" s="11">
        <v>52.108562392286714</v>
      </c>
      <c r="H12" s="11">
        <v>18.276545535464773</v>
      </c>
      <c r="I12" s="11">
        <f t="shared" si="0"/>
        <v>52.108562392286714</v>
      </c>
      <c r="J12" s="11">
        <f t="shared" si="1"/>
        <v>18.276545535464773</v>
      </c>
      <c r="K12" s="11">
        <f t="shared" si="2"/>
        <v>35.192553963875746</v>
      </c>
    </row>
    <row r="13" spans="1:11" x14ac:dyDescent="0.2">
      <c r="A13" s="6"/>
      <c r="B13" s="6"/>
      <c r="C13" s="6"/>
      <c r="D13" s="9" t="s">
        <v>17</v>
      </c>
      <c r="E13" s="10">
        <v>1.2005659003548375</v>
      </c>
      <c r="F13" s="13">
        <v>589.93705882352947</v>
      </c>
      <c r="G13" s="11">
        <v>52.486016478973795</v>
      </c>
      <c r="H13" s="11">
        <v>11.477717658991933</v>
      </c>
      <c r="I13" s="11">
        <f t="shared" si="0"/>
        <v>52.486016478973795</v>
      </c>
      <c r="J13" s="11">
        <f t="shared" si="1"/>
        <v>11.477717658991933</v>
      </c>
      <c r="K13" s="11">
        <f t="shared" si="2"/>
        <v>31.981867068982865</v>
      </c>
    </row>
    <row r="14" spans="1:11" x14ac:dyDescent="0.2">
      <c r="A14" s="6"/>
      <c r="B14" s="6"/>
      <c r="C14" s="6"/>
      <c r="D14" s="9" t="s">
        <v>18</v>
      </c>
      <c r="E14" s="10">
        <v>1.1938480434980492</v>
      </c>
      <c r="F14" s="13">
        <v>389.48333333333335</v>
      </c>
      <c r="G14" s="11">
        <v>52.306631360769956</v>
      </c>
      <c r="H14" s="11">
        <v>10.078022846220989</v>
      </c>
      <c r="I14" s="11">
        <f t="shared" si="0"/>
        <v>52.306631360769956</v>
      </c>
      <c r="J14" s="11">
        <f t="shared" si="1"/>
        <v>10.078022846220989</v>
      </c>
      <c r="K14" s="11">
        <f t="shared" si="2"/>
        <v>31.192327103495472</v>
      </c>
    </row>
    <row r="15" spans="1:11" x14ac:dyDescent="0.2">
      <c r="A15" s="6"/>
      <c r="B15" s="6"/>
      <c r="C15" s="6"/>
      <c r="D15" s="9" t="s">
        <v>19</v>
      </c>
      <c r="E15" s="10">
        <v>1.0574061916121584</v>
      </c>
      <c r="F15" s="13">
        <v>629.46250000000009</v>
      </c>
      <c r="G15" s="11">
        <v>52.305649125319832</v>
      </c>
      <c r="H15" s="11">
        <v>12.735158538352465</v>
      </c>
      <c r="I15" s="11">
        <f t="shared" si="0"/>
        <v>52.305649125319832</v>
      </c>
      <c r="J15" s="11">
        <f t="shared" si="1"/>
        <v>12.735158538352465</v>
      </c>
      <c r="K15" s="11">
        <f t="shared" si="2"/>
        <v>32.520403831836148</v>
      </c>
    </row>
    <row r="16" spans="1:11" x14ac:dyDescent="0.2">
      <c r="A16" s="6"/>
      <c r="B16" s="6"/>
      <c r="C16" s="6"/>
      <c r="D16" s="9" t="s">
        <v>20</v>
      </c>
      <c r="E16" s="10">
        <v>1.0201096276732597</v>
      </c>
      <c r="F16" s="13">
        <v>1805.1000000000001</v>
      </c>
      <c r="G16" s="11">
        <v>38.94078533089607</v>
      </c>
      <c r="H16" s="11">
        <v>45.79952285829615</v>
      </c>
      <c r="I16" s="11">
        <f t="shared" si="0"/>
        <v>38.94078533089607</v>
      </c>
      <c r="J16" s="11">
        <f t="shared" si="1"/>
        <v>45.79952285829615</v>
      </c>
      <c r="K16" s="11">
        <f t="shared" si="2"/>
        <v>42.37015409459611</v>
      </c>
    </row>
    <row r="17" spans="1:11" x14ac:dyDescent="0.2">
      <c r="A17" s="6"/>
      <c r="B17" s="6"/>
      <c r="C17" s="6"/>
      <c r="D17" s="9" t="s">
        <v>21</v>
      </c>
      <c r="E17" s="10">
        <v>1.014740285134593</v>
      </c>
      <c r="F17" s="13">
        <v>1703.837</v>
      </c>
      <c r="G17" s="11">
        <v>43.379709945686095</v>
      </c>
      <c r="H17" s="11">
        <v>33.298927724934536</v>
      </c>
      <c r="I17" s="11">
        <f t="shared" si="0"/>
        <v>43.379709945686095</v>
      </c>
      <c r="J17" s="11">
        <f t="shared" si="1"/>
        <v>33.298927724934536</v>
      </c>
      <c r="K17" s="11">
        <f t="shared" si="2"/>
        <v>38.339318835310316</v>
      </c>
    </row>
    <row r="18" spans="1:11" x14ac:dyDescent="0.2">
      <c r="A18" s="6"/>
      <c r="B18" s="6"/>
      <c r="C18" s="6"/>
      <c r="D18" s="9" t="s">
        <v>22</v>
      </c>
      <c r="E18" s="10">
        <v>0.6322280516958968</v>
      </c>
      <c r="F18" s="13">
        <v>424.68099999999993</v>
      </c>
      <c r="G18" s="11">
        <v>35.57742732963986</v>
      </c>
      <c r="H18" s="11">
        <v>10.988775267292505</v>
      </c>
      <c r="I18" s="11">
        <f t="shared" si="0"/>
        <v>35.57742732963986</v>
      </c>
      <c r="J18" s="11">
        <f t="shared" si="1"/>
        <v>10.988775267292505</v>
      </c>
      <c r="K18" s="11">
        <f t="shared" si="2"/>
        <v>23.283101298466182</v>
      </c>
    </row>
    <row r="19" spans="1:11" x14ac:dyDescent="0.2">
      <c r="A19" s="3">
        <v>1500107</v>
      </c>
      <c r="B19" s="3">
        <v>150010</v>
      </c>
      <c r="C19" s="1" t="s">
        <v>23</v>
      </c>
      <c r="D19" s="12" t="s">
        <v>24</v>
      </c>
      <c r="E19" s="10">
        <v>1.2453044885425331</v>
      </c>
      <c r="F19" s="14">
        <v>1322.47</v>
      </c>
      <c r="G19" s="11">
        <f>(E19-$E$2)/($E$1-$E$2)*100</f>
        <v>52.309521805383717</v>
      </c>
      <c r="H19" s="11">
        <f>(F19-$F$2)/($F$1-$F$2)*100</f>
        <v>34.21939203245806</v>
      </c>
      <c r="I19" s="11">
        <f t="shared" si="0"/>
        <v>52.309521805383717</v>
      </c>
      <c r="J19" s="11">
        <f t="shared" si="1"/>
        <v>34.21939203245806</v>
      </c>
      <c r="K19" s="11">
        <f t="shared" si="2"/>
        <v>43.264456918920885</v>
      </c>
    </row>
    <row r="20" spans="1:11" x14ac:dyDescent="0.2">
      <c r="A20" s="3">
        <v>1500131</v>
      </c>
      <c r="B20" s="3">
        <v>150013</v>
      </c>
      <c r="C20" s="1" t="s">
        <v>25</v>
      </c>
      <c r="D20" s="12" t="s">
        <v>26</v>
      </c>
      <c r="E20" s="10">
        <v>1.2143213277869729</v>
      </c>
      <c r="F20" s="14">
        <v>0</v>
      </c>
      <c r="G20" s="11">
        <f t="shared" ref="G20:G83" si="3">(E20-$E$2)/($E$1-$E$2)*100</f>
        <v>50.365375435316892</v>
      </c>
      <c r="H20" s="11">
        <f t="shared" ref="H20:H83" si="4">(F20-$F$2)/($F$1-$F$2)*100</f>
        <v>0</v>
      </c>
      <c r="I20" s="11">
        <f t="shared" si="0"/>
        <v>50.365375435316892</v>
      </c>
      <c r="J20" s="11">
        <f t="shared" si="1"/>
        <v>0</v>
      </c>
      <c r="K20" s="11">
        <f t="shared" si="2"/>
        <v>25.182687717658446</v>
      </c>
    </row>
    <row r="21" spans="1:11" x14ac:dyDescent="0.2">
      <c r="A21" s="3">
        <v>1500206</v>
      </c>
      <c r="B21" s="3">
        <v>150020</v>
      </c>
      <c r="C21" s="1" t="s">
        <v>23</v>
      </c>
      <c r="D21" s="12" t="s">
        <v>27</v>
      </c>
      <c r="E21" s="10">
        <v>1.1981204398600065</v>
      </c>
      <c r="F21" s="14">
        <v>0</v>
      </c>
      <c r="G21" s="11">
        <f t="shared" si="3"/>
        <v>49.3487942768107</v>
      </c>
      <c r="H21" s="11">
        <f t="shared" si="4"/>
        <v>0</v>
      </c>
      <c r="I21" s="11">
        <f t="shared" si="0"/>
        <v>49.3487942768107</v>
      </c>
      <c r="J21" s="11">
        <f t="shared" si="1"/>
        <v>0</v>
      </c>
      <c r="K21" s="11">
        <f t="shared" si="2"/>
        <v>24.67439713840535</v>
      </c>
    </row>
    <row r="22" spans="1:11" x14ac:dyDescent="0.2">
      <c r="A22" s="3">
        <v>1500305</v>
      </c>
      <c r="B22" s="3">
        <v>150030</v>
      </c>
      <c r="C22" s="1" t="s">
        <v>28</v>
      </c>
      <c r="D22" s="12" t="s">
        <v>29</v>
      </c>
      <c r="E22" s="10">
        <v>1.1284297719990781</v>
      </c>
      <c r="F22" s="14">
        <v>0</v>
      </c>
      <c r="G22" s="11">
        <f t="shared" si="3"/>
        <v>44.975810512556066</v>
      </c>
      <c r="H22" s="11">
        <f t="shared" si="4"/>
        <v>0</v>
      </c>
      <c r="I22" s="11">
        <f t="shared" si="0"/>
        <v>44.975810512556066</v>
      </c>
      <c r="J22" s="11">
        <f t="shared" si="1"/>
        <v>0</v>
      </c>
      <c r="K22" s="11">
        <f t="shared" si="2"/>
        <v>22.487905256278033</v>
      </c>
    </row>
    <row r="23" spans="1:11" x14ac:dyDescent="0.2">
      <c r="A23" s="3">
        <v>1500347</v>
      </c>
      <c r="B23" s="3">
        <v>150034</v>
      </c>
      <c r="C23" s="1" t="s">
        <v>30</v>
      </c>
      <c r="D23" s="12" t="s">
        <v>31</v>
      </c>
      <c r="E23" s="10">
        <v>1.0894973739594405</v>
      </c>
      <c r="F23" s="14">
        <v>0</v>
      </c>
      <c r="G23" s="11">
        <f t="shared" si="3"/>
        <v>42.532861553154795</v>
      </c>
      <c r="H23" s="11">
        <f t="shared" si="4"/>
        <v>0</v>
      </c>
      <c r="I23" s="11">
        <f t="shared" si="0"/>
        <v>42.532861553154795</v>
      </c>
      <c r="J23" s="11">
        <f t="shared" si="1"/>
        <v>0</v>
      </c>
      <c r="K23" s="11">
        <f t="shared" si="2"/>
        <v>21.266430776577398</v>
      </c>
    </row>
    <row r="24" spans="1:11" x14ac:dyDescent="0.2">
      <c r="A24" s="3">
        <v>1500404</v>
      </c>
      <c r="B24" s="3">
        <v>150040</v>
      </c>
      <c r="C24" s="1" t="s">
        <v>32</v>
      </c>
      <c r="D24" s="12" t="s">
        <v>33</v>
      </c>
      <c r="E24" s="10">
        <v>0.85968293874904633</v>
      </c>
      <c r="F24" s="14">
        <v>0</v>
      </c>
      <c r="G24" s="11">
        <f t="shared" si="3"/>
        <v>28.112354119191235</v>
      </c>
      <c r="H24" s="11">
        <f t="shared" si="4"/>
        <v>0</v>
      </c>
      <c r="I24" s="11">
        <f t="shared" si="0"/>
        <v>28.112354119191235</v>
      </c>
      <c r="J24" s="11">
        <f t="shared" si="1"/>
        <v>0</v>
      </c>
      <c r="K24" s="11">
        <f t="shared" si="2"/>
        <v>14.056177059595617</v>
      </c>
    </row>
    <row r="25" spans="1:11" x14ac:dyDescent="0.2">
      <c r="A25" s="3">
        <v>1500503</v>
      </c>
      <c r="B25" s="3">
        <v>150050</v>
      </c>
      <c r="C25" s="1" t="s">
        <v>32</v>
      </c>
      <c r="D25" s="12" t="s">
        <v>34</v>
      </c>
      <c r="E25" s="10">
        <v>1.9687983011039318</v>
      </c>
      <c r="F25" s="14">
        <v>9274.3700000000008</v>
      </c>
      <c r="G25" s="11">
        <f t="shared" si="3"/>
        <v>97.707661800013682</v>
      </c>
      <c r="H25" s="11">
        <v>100</v>
      </c>
      <c r="I25" s="11">
        <f t="shared" si="0"/>
        <v>97.707661800013682</v>
      </c>
      <c r="J25" s="11">
        <f t="shared" si="1"/>
        <v>100</v>
      </c>
      <c r="K25" s="11">
        <f t="shared" si="2"/>
        <v>98.853830900006841</v>
      </c>
    </row>
    <row r="26" spans="1:11" x14ac:dyDescent="0.2">
      <c r="A26" s="3">
        <v>1500602</v>
      </c>
      <c r="B26" s="3">
        <v>150060</v>
      </c>
      <c r="C26" s="1" t="s">
        <v>35</v>
      </c>
      <c r="D26" s="12" t="s">
        <v>36</v>
      </c>
      <c r="E26" s="10">
        <v>1.4678959214847065</v>
      </c>
      <c r="F26" s="14">
        <v>3864.68</v>
      </c>
      <c r="G26" s="11">
        <f t="shared" si="3"/>
        <v>66.276796796358852</v>
      </c>
      <c r="H26" s="11">
        <f t="shared" si="4"/>
        <v>100</v>
      </c>
      <c r="I26" s="11">
        <f t="shared" si="0"/>
        <v>66.276796796358852</v>
      </c>
      <c r="J26" s="11">
        <f t="shared" si="1"/>
        <v>100</v>
      </c>
      <c r="K26" s="11">
        <f t="shared" si="2"/>
        <v>83.138398398179419</v>
      </c>
    </row>
    <row r="27" spans="1:11" x14ac:dyDescent="0.2">
      <c r="A27" s="3">
        <v>1500701</v>
      </c>
      <c r="B27" s="3">
        <v>150070</v>
      </c>
      <c r="C27" s="1" t="s">
        <v>28</v>
      </c>
      <c r="D27" s="12" t="s">
        <v>37</v>
      </c>
      <c r="E27" s="10">
        <v>1.596308530175667</v>
      </c>
      <c r="F27" s="14">
        <v>0</v>
      </c>
      <c r="G27" s="11">
        <f t="shared" si="3"/>
        <v>74.334493331162491</v>
      </c>
      <c r="H27" s="11">
        <f t="shared" si="4"/>
        <v>0</v>
      </c>
      <c r="I27" s="11">
        <f t="shared" si="0"/>
        <v>74.334493331162491</v>
      </c>
      <c r="J27" s="11">
        <f t="shared" si="1"/>
        <v>0</v>
      </c>
      <c r="K27" s="11">
        <f t="shared" si="2"/>
        <v>37.167246665581246</v>
      </c>
    </row>
    <row r="28" spans="1:11" x14ac:dyDescent="0.2">
      <c r="A28" s="3">
        <v>1500800</v>
      </c>
      <c r="B28" s="3">
        <v>150080</v>
      </c>
      <c r="C28" s="1" t="s">
        <v>38</v>
      </c>
      <c r="D28" s="12" t="s">
        <v>39</v>
      </c>
      <c r="E28" s="10">
        <v>1.7328053374883972</v>
      </c>
      <c r="F28" s="14">
        <v>2352</v>
      </c>
      <c r="G28" s="11">
        <f t="shared" si="3"/>
        <v>82.899461074653004</v>
      </c>
      <c r="H28" s="11">
        <f t="shared" si="4"/>
        <v>60.858855066913698</v>
      </c>
      <c r="I28" s="11">
        <f t="shared" si="0"/>
        <v>82.899461074653004</v>
      </c>
      <c r="J28" s="11">
        <f t="shared" si="1"/>
        <v>60.858855066913698</v>
      </c>
      <c r="K28" s="11">
        <f t="shared" si="2"/>
        <v>71.879158070783348</v>
      </c>
    </row>
    <row r="29" spans="1:11" x14ac:dyDescent="0.2">
      <c r="A29" s="3">
        <v>1500859</v>
      </c>
      <c r="B29" s="3">
        <v>150085</v>
      </c>
      <c r="C29" s="1" t="s">
        <v>35</v>
      </c>
      <c r="D29" s="12" t="s">
        <v>40</v>
      </c>
      <c r="E29" s="10">
        <v>0.63728196087678279</v>
      </c>
      <c r="F29" s="14">
        <v>0</v>
      </c>
      <c r="G29" s="11">
        <f t="shared" si="3"/>
        <v>14.157029895142283</v>
      </c>
      <c r="H29" s="11">
        <f t="shared" si="4"/>
        <v>0</v>
      </c>
      <c r="I29" s="11">
        <f t="shared" si="0"/>
        <v>14.157029895142283</v>
      </c>
      <c r="J29" s="11">
        <f t="shared" si="1"/>
        <v>0</v>
      </c>
      <c r="K29" s="11">
        <f t="shared" si="2"/>
        <v>7.0785149475711417</v>
      </c>
    </row>
    <row r="30" spans="1:11" x14ac:dyDescent="0.2">
      <c r="A30" s="3">
        <v>1500909</v>
      </c>
      <c r="B30" s="3">
        <v>150090</v>
      </c>
      <c r="C30" s="1" t="s">
        <v>41</v>
      </c>
      <c r="D30" s="12" t="s">
        <v>42</v>
      </c>
      <c r="E30" s="10">
        <v>1.6765620395470482</v>
      </c>
      <c r="F30" s="14">
        <v>0</v>
      </c>
      <c r="G30" s="11">
        <f t="shared" si="3"/>
        <v>79.370279387996419</v>
      </c>
      <c r="H30" s="11">
        <f t="shared" si="4"/>
        <v>0</v>
      </c>
      <c r="I30" s="11">
        <f t="shared" si="0"/>
        <v>79.370279387996419</v>
      </c>
      <c r="J30" s="11">
        <f t="shared" si="1"/>
        <v>0</v>
      </c>
      <c r="K30" s="11">
        <f t="shared" si="2"/>
        <v>39.68513969399821</v>
      </c>
    </row>
    <row r="31" spans="1:11" x14ac:dyDescent="0.2">
      <c r="A31" s="3">
        <v>1500958</v>
      </c>
      <c r="B31" s="3">
        <v>150095</v>
      </c>
      <c r="C31" s="1" t="s">
        <v>25</v>
      </c>
      <c r="D31" s="12" t="s">
        <v>43</v>
      </c>
      <c r="E31" s="10">
        <v>1.3583904451123059</v>
      </c>
      <c r="F31" s="14">
        <v>0</v>
      </c>
      <c r="G31" s="11">
        <f t="shared" si="3"/>
        <v>59.405494153240532</v>
      </c>
      <c r="H31" s="11">
        <f t="shared" si="4"/>
        <v>0</v>
      </c>
      <c r="I31" s="11">
        <f t="shared" si="0"/>
        <v>59.405494153240532</v>
      </c>
      <c r="J31" s="11">
        <f t="shared" si="1"/>
        <v>0</v>
      </c>
      <c r="K31" s="11">
        <f t="shared" si="2"/>
        <v>29.702747076620266</v>
      </c>
    </row>
    <row r="32" spans="1:11" x14ac:dyDescent="0.2">
      <c r="A32" s="3">
        <v>1501006</v>
      </c>
      <c r="B32" s="3">
        <v>150100</v>
      </c>
      <c r="C32" s="1" t="s">
        <v>44</v>
      </c>
      <c r="D32" s="12" t="s">
        <v>45</v>
      </c>
      <c r="E32" s="10">
        <v>1.3024963798655613</v>
      </c>
      <c r="F32" s="14">
        <v>0</v>
      </c>
      <c r="G32" s="11">
        <f t="shared" si="3"/>
        <v>55.898226288768861</v>
      </c>
      <c r="H32" s="11">
        <f t="shared" si="4"/>
        <v>0</v>
      </c>
      <c r="I32" s="11">
        <f t="shared" si="0"/>
        <v>55.898226288768861</v>
      </c>
      <c r="J32" s="11">
        <f t="shared" si="1"/>
        <v>0</v>
      </c>
      <c r="K32" s="11">
        <f t="shared" si="2"/>
        <v>27.94911314438443</v>
      </c>
    </row>
    <row r="33" spans="1:11" x14ac:dyDescent="0.2">
      <c r="A33" s="3">
        <v>1501105</v>
      </c>
      <c r="B33" s="3">
        <v>150110</v>
      </c>
      <c r="C33" s="1" t="s">
        <v>28</v>
      </c>
      <c r="D33" s="12" t="s">
        <v>46</v>
      </c>
      <c r="E33" s="10">
        <v>0.53500681139814465</v>
      </c>
      <c r="F33" s="14">
        <v>0</v>
      </c>
      <c r="G33" s="11">
        <f t="shared" si="3"/>
        <v>7.7394193041617489</v>
      </c>
      <c r="H33" s="11">
        <f t="shared" si="4"/>
        <v>0</v>
      </c>
      <c r="I33" s="11">
        <f t="shared" si="0"/>
        <v>7.7394193041617489</v>
      </c>
      <c r="J33" s="11">
        <f t="shared" si="1"/>
        <v>0</v>
      </c>
      <c r="K33" s="11">
        <f t="shared" si="2"/>
        <v>3.8697096520808745</v>
      </c>
    </row>
    <row r="34" spans="1:11" x14ac:dyDescent="0.2">
      <c r="A34" s="3">
        <v>1501204</v>
      </c>
      <c r="B34" s="3">
        <v>150120</v>
      </c>
      <c r="C34" s="1" t="s">
        <v>23</v>
      </c>
      <c r="D34" s="12" t="s">
        <v>47</v>
      </c>
      <c r="E34" s="10">
        <v>0.64050044669397077</v>
      </c>
      <c r="F34" s="14">
        <v>1492.07</v>
      </c>
      <c r="G34" s="11">
        <f t="shared" si="3"/>
        <v>14.35898500127117</v>
      </c>
      <c r="H34" s="11">
        <f t="shared" si="4"/>
        <v>38.607853690344349</v>
      </c>
      <c r="I34" s="11">
        <f t="shared" si="0"/>
        <v>14.35898500127117</v>
      </c>
      <c r="J34" s="11">
        <f t="shared" si="1"/>
        <v>38.607853690344349</v>
      </c>
      <c r="K34" s="11">
        <f t="shared" si="2"/>
        <v>26.483419345807761</v>
      </c>
    </row>
    <row r="35" spans="1:11" x14ac:dyDescent="0.2">
      <c r="A35" s="3">
        <v>1501253</v>
      </c>
      <c r="B35" s="3">
        <v>150125</v>
      </c>
      <c r="C35" s="1" t="s">
        <v>30</v>
      </c>
      <c r="D35" s="12" t="s">
        <v>48</v>
      </c>
      <c r="E35" s="10">
        <v>1.1520868649330278</v>
      </c>
      <c r="F35" s="14">
        <v>0</v>
      </c>
      <c r="G35" s="11">
        <f t="shared" si="3"/>
        <v>46.460257232396224</v>
      </c>
      <c r="H35" s="11">
        <f t="shared" si="4"/>
        <v>0</v>
      </c>
      <c r="I35" s="11">
        <f t="shared" si="0"/>
        <v>46.460257232396224</v>
      </c>
      <c r="J35" s="11">
        <f t="shared" si="1"/>
        <v>0</v>
      </c>
      <c r="K35" s="11">
        <f t="shared" si="2"/>
        <v>23.230128616198112</v>
      </c>
    </row>
    <row r="36" spans="1:11" x14ac:dyDescent="0.2">
      <c r="A36" s="3">
        <v>1501303</v>
      </c>
      <c r="B36" s="3">
        <v>150130</v>
      </c>
      <c r="C36" s="1" t="s">
        <v>23</v>
      </c>
      <c r="D36" s="12" t="s">
        <v>49</v>
      </c>
      <c r="E36" s="10">
        <v>1.1130889794541996</v>
      </c>
      <c r="F36" s="14">
        <v>8034.08</v>
      </c>
      <c r="G36" s="11">
        <f t="shared" si="3"/>
        <v>44.013199035458094</v>
      </c>
      <c r="H36" s="11">
        <v>100</v>
      </c>
      <c r="I36" s="11">
        <f t="shared" si="0"/>
        <v>44.013199035458094</v>
      </c>
      <c r="J36" s="11">
        <f t="shared" si="1"/>
        <v>100</v>
      </c>
      <c r="K36" s="11">
        <f t="shared" si="2"/>
        <v>72.006599517729043</v>
      </c>
    </row>
    <row r="37" spans="1:11" x14ac:dyDescent="0.2">
      <c r="A37" s="3">
        <v>1501402</v>
      </c>
      <c r="B37" s="3">
        <v>150140</v>
      </c>
      <c r="C37" s="1" t="s">
        <v>38</v>
      </c>
      <c r="D37" s="12" t="s">
        <v>50</v>
      </c>
      <c r="E37" s="10">
        <v>4.7807266513885516</v>
      </c>
      <c r="F37" s="14">
        <v>8104.81</v>
      </c>
      <c r="G37" s="11">
        <v>100</v>
      </c>
      <c r="H37" s="11">
        <v>100</v>
      </c>
      <c r="I37" s="11">
        <f t="shared" si="0"/>
        <v>100</v>
      </c>
      <c r="J37" s="11">
        <f t="shared" si="1"/>
        <v>100</v>
      </c>
      <c r="K37" s="11">
        <f t="shared" si="2"/>
        <v>100</v>
      </c>
    </row>
    <row r="38" spans="1:11" x14ac:dyDescent="0.2">
      <c r="A38" s="3">
        <v>1501451</v>
      </c>
      <c r="B38" s="3">
        <v>150145</v>
      </c>
      <c r="C38" s="1" t="s">
        <v>32</v>
      </c>
      <c r="D38" s="12" t="s">
        <v>51</v>
      </c>
      <c r="E38" s="10">
        <v>1.6324863717725162</v>
      </c>
      <c r="F38" s="14">
        <v>0</v>
      </c>
      <c r="G38" s="11">
        <f t="shared" si="3"/>
        <v>76.604598049408352</v>
      </c>
      <c r="H38" s="11">
        <f t="shared" si="4"/>
        <v>0</v>
      </c>
      <c r="I38" s="11">
        <f t="shared" si="0"/>
        <v>76.604598049408352</v>
      </c>
      <c r="J38" s="11">
        <f t="shared" si="1"/>
        <v>0</v>
      </c>
      <c r="K38" s="11">
        <f t="shared" si="2"/>
        <v>38.302299024704176</v>
      </c>
    </row>
    <row r="39" spans="1:11" x14ac:dyDescent="0.2">
      <c r="A39" s="3">
        <v>1501501</v>
      </c>
      <c r="B39" s="3">
        <v>150150</v>
      </c>
      <c r="C39" s="1" t="s">
        <v>38</v>
      </c>
      <c r="D39" s="12" t="s">
        <v>52</v>
      </c>
      <c r="E39" s="10">
        <v>1.549804582913439</v>
      </c>
      <c r="F39" s="14">
        <v>11927.18</v>
      </c>
      <c r="G39" s="11">
        <f t="shared" si="3"/>
        <v>71.416441135748116</v>
      </c>
      <c r="H39" s="11">
        <v>100</v>
      </c>
      <c r="I39" s="11">
        <f t="shared" si="0"/>
        <v>71.416441135748116</v>
      </c>
      <c r="J39" s="11">
        <f t="shared" si="1"/>
        <v>100</v>
      </c>
      <c r="K39" s="11">
        <f t="shared" si="2"/>
        <v>85.708220567874065</v>
      </c>
    </row>
    <row r="40" spans="1:11" x14ac:dyDescent="0.2">
      <c r="A40" s="3">
        <v>1501576</v>
      </c>
      <c r="B40" s="3">
        <v>150157</v>
      </c>
      <c r="C40" s="1" t="s">
        <v>53</v>
      </c>
      <c r="D40" s="12" t="s">
        <v>54</v>
      </c>
      <c r="E40" s="10">
        <v>0.89922478889503699</v>
      </c>
      <c r="F40" s="14">
        <v>0</v>
      </c>
      <c r="G40" s="11">
        <f t="shared" si="3"/>
        <v>30.593545274398277</v>
      </c>
      <c r="H40" s="11">
        <f t="shared" si="4"/>
        <v>0</v>
      </c>
      <c r="I40" s="11">
        <f t="shared" si="0"/>
        <v>30.593545274398277</v>
      </c>
      <c r="J40" s="11">
        <f t="shared" si="1"/>
        <v>0</v>
      </c>
      <c r="K40" s="11">
        <f t="shared" si="2"/>
        <v>15.296772637199139</v>
      </c>
    </row>
    <row r="41" spans="1:11" x14ac:dyDescent="0.2">
      <c r="A41" s="3">
        <v>1501600</v>
      </c>
      <c r="B41" s="3">
        <v>150160</v>
      </c>
      <c r="C41" s="1" t="s">
        <v>41</v>
      </c>
      <c r="D41" s="12" t="s">
        <v>55</v>
      </c>
      <c r="E41" s="10">
        <v>2.0015870464982575</v>
      </c>
      <c r="F41" s="14">
        <v>1350</v>
      </c>
      <c r="G41" s="11">
        <f t="shared" si="3"/>
        <v>99.765105869078937</v>
      </c>
      <c r="H41" s="11">
        <f t="shared" si="4"/>
        <v>34.931740790958116</v>
      </c>
      <c r="I41" s="11">
        <f t="shared" si="0"/>
        <v>99.765105869078937</v>
      </c>
      <c r="J41" s="11">
        <f t="shared" si="1"/>
        <v>34.931740790958116</v>
      </c>
      <c r="K41" s="11">
        <f t="shared" si="2"/>
        <v>67.348423330018534</v>
      </c>
    </row>
    <row r="42" spans="1:11" x14ac:dyDescent="0.2">
      <c r="A42" s="3">
        <v>1501709</v>
      </c>
      <c r="B42" s="3">
        <v>150170</v>
      </c>
      <c r="C42" s="1" t="s">
        <v>41</v>
      </c>
      <c r="D42" s="12" t="s">
        <v>56</v>
      </c>
      <c r="E42" s="10">
        <v>1.1851461861929824</v>
      </c>
      <c r="F42" s="14">
        <v>1981.11</v>
      </c>
      <c r="G42" s="11">
        <f t="shared" si="3"/>
        <v>48.534679526864011</v>
      </c>
      <c r="H42" s="11">
        <f t="shared" si="4"/>
        <v>51.261941480277798</v>
      </c>
      <c r="I42" s="11">
        <f t="shared" si="0"/>
        <v>48.534679526864011</v>
      </c>
      <c r="J42" s="11">
        <f t="shared" si="1"/>
        <v>51.261941480277798</v>
      </c>
      <c r="K42" s="11">
        <f t="shared" si="2"/>
        <v>49.898310503570904</v>
      </c>
    </row>
    <row r="43" spans="1:11" x14ac:dyDescent="0.2">
      <c r="A43" s="3">
        <v>1501725</v>
      </c>
      <c r="B43" s="3">
        <v>150172</v>
      </c>
      <c r="C43" s="1" t="s">
        <v>35</v>
      </c>
      <c r="D43" s="12" t="s">
        <v>57</v>
      </c>
      <c r="E43" s="10">
        <v>0.97052491853138334</v>
      </c>
      <c r="F43" s="14">
        <v>0</v>
      </c>
      <c r="G43" s="11">
        <f t="shared" si="3"/>
        <v>35.067520325278785</v>
      </c>
      <c r="H43" s="11">
        <f t="shared" si="4"/>
        <v>0</v>
      </c>
      <c r="I43" s="11">
        <f t="shared" si="0"/>
        <v>35.067520325278785</v>
      </c>
      <c r="J43" s="11">
        <f t="shared" si="1"/>
        <v>0</v>
      </c>
      <c r="K43" s="11">
        <f t="shared" si="2"/>
        <v>17.533760162639393</v>
      </c>
    </row>
    <row r="44" spans="1:11" x14ac:dyDescent="0.2">
      <c r="A44" s="3">
        <v>1501758</v>
      </c>
      <c r="B44" s="3">
        <v>150175</v>
      </c>
      <c r="C44" s="1" t="s">
        <v>53</v>
      </c>
      <c r="D44" s="12" t="s">
        <v>58</v>
      </c>
      <c r="E44" s="10">
        <v>1.7083123208522579</v>
      </c>
      <c r="F44" s="14">
        <v>0</v>
      </c>
      <c r="G44" s="11">
        <f t="shared" si="3"/>
        <v>81.362561409676417</v>
      </c>
      <c r="H44" s="11">
        <f t="shared" si="4"/>
        <v>0</v>
      </c>
      <c r="I44" s="11">
        <f t="shared" si="0"/>
        <v>81.362561409676417</v>
      </c>
      <c r="J44" s="11">
        <f t="shared" si="1"/>
        <v>0</v>
      </c>
      <c r="K44" s="11">
        <f t="shared" si="2"/>
        <v>40.681280704838208</v>
      </c>
    </row>
    <row r="45" spans="1:11" x14ac:dyDescent="0.2">
      <c r="A45" s="3">
        <v>1501782</v>
      </c>
      <c r="B45" s="3">
        <v>150178</v>
      </c>
      <c r="C45" s="1" t="s">
        <v>59</v>
      </c>
      <c r="D45" s="12" t="s">
        <v>60</v>
      </c>
      <c r="E45" s="10">
        <v>1.4603551505623036</v>
      </c>
      <c r="F45" s="14">
        <v>0</v>
      </c>
      <c r="G45" s="11">
        <f t="shared" si="3"/>
        <v>65.803624852025706</v>
      </c>
      <c r="H45" s="11">
        <f t="shared" si="4"/>
        <v>0</v>
      </c>
      <c r="I45" s="11">
        <f t="shared" si="0"/>
        <v>65.803624852025706</v>
      </c>
      <c r="J45" s="11">
        <f t="shared" si="1"/>
        <v>0</v>
      </c>
      <c r="K45" s="11">
        <f t="shared" si="2"/>
        <v>32.901812426012853</v>
      </c>
    </row>
    <row r="46" spans="1:11" x14ac:dyDescent="0.2">
      <c r="A46" s="3">
        <v>1501808</v>
      </c>
      <c r="B46" s="3">
        <v>150180</v>
      </c>
      <c r="C46" s="1" t="s">
        <v>28</v>
      </c>
      <c r="D46" s="12" t="s">
        <v>61</v>
      </c>
      <c r="E46" s="10">
        <v>1.9544349458526482</v>
      </c>
      <c r="F46" s="14">
        <v>6352.8</v>
      </c>
      <c r="G46" s="11">
        <f t="shared" si="3"/>
        <v>96.806383031392485</v>
      </c>
      <c r="H46" s="11">
        <v>100</v>
      </c>
      <c r="I46" s="11">
        <f t="shared" si="0"/>
        <v>96.806383031392485</v>
      </c>
      <c r="J46" s="11">
        <f t="shared" si="1"/>
        <v>100</v>
      </c>
      <c r="K46" s="11">
        <f t="shared" si="2"/>
        <v>98.40319151569625</v>
      </c>
    </row>
    <row r="47" spans="1:11" x14ac:dyDescent="0.2">
      <c r="A47" s="3">
        <v>1501907</v>
      </c>
      <c r="B47" s="3">
        <v>150190</v>
      </c>
      <c r="C47" s="1" t="s">
        <v>25</v>
      </c>
      <c r="D47" s="12" t="s">
        <v>62</v>
      </c>
      <c r="E47" s="10">
        <v>0.65264139797826126</v>
      </c>
      <c r="F47" s="14">
        <v>1100</v>
      </c>
      <c r="G47" s="11">
        <f t="shared" si="3"/>
        <v>15.120811289903635</v>
      </c>
      <c r="H47" s="11">
        <f t="shared" si="4"/>
        <v>28.462899903743651</v>
      </c>
      <c r="I47" s="11">
        <f t="shared" si="0"/>
        <v>15.120811289903635</v>
      </c>
      <c r="J47" s="11">
        <f t="shared" si="1"/>
        <v>28.462899903743651</v>
      </c>
      <c r="K47" s="11">
        <f t="shared" si="2"/>
        <v>21.791855596823645</v>
      </c>
    </row>
    <row r="48" spans="1:11" x14ac:dyDescent="0.2">
      <c r="A48" s="3">
        <v>1502004</v>
      </c>
      <c r="B48" s="3">
        <v>150200</v>
      </c>
      <c r="C48" s="1" t="s">
        <v>28</v>
      </c>
      <c r="D48" s="12" t="s">
        <v>63</v>
      </c>
      <c r="E48" s="10">
        <v>0.91126355852392726</v>
      </c>
      <c r="F48" s="14">
        <v>1476.13</v>
      </c>
      <c r="G48" s="11">
        <f t="shared" si="3"/>
        <v>31.348959819051451</v>
      </c>
      <c r="H48" s="11">
        <f t="shared" si="4"/>
        <v>38.195400395375565</v>
      </c>
      <c r="I48" s="11">
        <f t="shared" si="0"/>
        <v>31.348959819051451</v>
      </c>
      <c r="J48" s="11">
        <f t="shared" si="1"/>
        <v>38.195400395375565</v>
      </c>
      <c r="K48" s="11">
        <f t="shared" si="2"/>
        <v>34.772180107213508</v>
      </c>
    </row>
    <row r="49" spans="1:11" x14ac:dyDescent="0.2">
      <c r="A49" s="3">
        <v>1501956</v>
      </c>
      <c r="B49" s="3">
        <v>150195</v>
      </c>
      <c r="C49" s="1" t="s">
        <v>41</v>
      </c>
      <c r="D49" s="12" t="s">
        <v>64</v>
      </c>
      <c r="E49" s="10">
        <v>1.1427026307736809</v>
      </c>
      <c r="F49" s="14">
        <v>0</v>
      </c>
      <c r="G49" s="11">
        <f t="shared" si="3"/>
        <v>45.871410764449045</v>
      </c>
      <c r="H49" s="11">
        <f t="shared" si="4"/>
        <v>0</v>
      </c>
      <c r="I49" s="11">
        <f t="shared" si="0"/>
        <v>45.871410764449045</v>
      </c>
      <c r="J49" s="11">
        <f t="shared" si="1"/>
        <v>0</v>
      </c>
      <c r="K49" s="11">
        <f t="shared" si="2"/>
        <v>22.935705382224523</v>
      </c>
    </row>
    <row r="50" spans="1:11" x14ac:dyDescent="0.2">
      <c r="A50" s="3">
        <v>1502103</v>
      </c>
      <c r="B50" s="3">
        <v>150210</v>
      </c>
      <c r="C50" s="1" t="s">
        <v>23</v>
      </c>
      <c r="D50" s="12" t="s">
        <v>65</v>
      </c>
      <c r="E50" s="10">
        <v>1.2625069250684704</v>
      </c>
      <c r="F50" s="14">
        <v>2454.5100000000002</v>
      </c>
      <c r="G50" s="11">
        <f t="shared" si="3"/>
        <v>53.388948620228746</v>
      </c>
      <c r="H50" s="11">
        <f t="shared" si="4"/>
        <v>63.511338584307119</v>
      </c>
      <c r="I50" s="11">
        <f t="shared" si="0"/>
        <v>53.388948620228746</v>
      </c>
      <c r="J50" s="11">
        <f t="shared" si="1"/>
        <v>63.511338584307119</v>
      </c>
      <c r="K50" s="11">
        <f t="shared" si="2"/>
        <v>58.450143602267929</v>
      </c>
    </row>
    <row r="51" spans="1:11" x14ac:dyDescent="0.2">
      <c r="A51" s="3">
        <v>1502152</v>
      </c>
      <c r="B51" s="3">
        <v>150215</v>
      </c>
      <c r="C51" s="1" t="s">
        <v>53</v>
      </c>
      <c r="D51" s="12" t="s">
        <v>66</v>
      </c>
      <c r="E51" s="10">
        <v>0.32321159735334021</v>
      </c>
      <c r="F51" s="14">
        <v>10252.89</v>
      </c>
      <c r="G51" s="11">
        <v>0</v>
      </c>
      <c r="H51" s="11">
        <v>100</v>
      </c>
      <c r="I51" s="11">
        <f t="shared" si="0"/>
        <v>0</v>
      </c>
      <c r="J51" s="11">
        <f t="shared" si="1"/>
        <v>100</v>
      </c>
      <c r="K51" s="11">
        <f t="shared" si="2"/>
        <v>50</v>
      </c>
    </row>
    <row r="52" spans="1:11" x14ac:dyDescent="0.2">
      <c r="A52" s="3">
        <v>1502202</v>
      </c>
      <c r="B52" s="3">
        <v>150220</v>
      </c>
      <c r="C52" s="1" t="s">
        <v>41</v>
      </c>
      <c r="D52" s="12" t="s">
        <v>67</v>
      </c>
      <c r="E52" s="10">
        <v>1.4718146853602845</v>
      </c>
      <c r="F52" s="14">
        <v>2511.14</v>
      </c>
      <c r="G52" s="11">
        <f t="shared" si="3"/>
        <v>66.522693289100857</v>
      </c>
      <c r="H52" s="11">
        <f t="shared" si="4"/>
        <v>64.976660422078922</v>
      </c>
      <c r="I52" s="11">
        <f t="shared" si="0"/>
        <v>66.522693289100857</v>
      </c>
      <c r="J52" s="11">
        <f t="shared" si="1"/>
        <v>64.976660422078922</v>
      </c>
      <c r="K52" s="11">
        <f t="shared" si="2"/>
        <v>65.749676855589883</v>
      </c>
    </row>
    <row r="53" spans="1:11" x14ac:dyDescent="0.2">
      <c r="A53" s="3">
        <v>1502301</v>
      </c>
      <c r="B53" s="3">
        <v>150230</v>
      </c>
      <c r="C53" s="1" t="s">
        <v>25</v>
      </c>
      <c r="D53" s="12" t="s">
        <v>68</v>
      </c>
      <c r="E53" s="10">
        <v>0.82140539183207795</v>
      </c>
      <c r="F53" s="14">
        <v>0</v>
      </c>
      <c r="G53" s="11">
        <f t="shared" si="3"/>
        <v>25.710496075049257</v>
      </c>
      <c r="H53" s="11">
        <f t="shared" si="4"/>
        <v>0</v>
      </c>
      <c r="I53" s="11">
        <f t="shared" si="0"/>
        <v>25.710496075049257</v>
      </c>
      <c r="J53" s="11">
        <f t="shared" si="1"/>
        <v>0</v>
      </c>
      <c r="K53" s="11">
        <f t="shared" si="2"/>
        <v>12.855248037524628</v>
      </c>
    </row>
    <row r="54" spans="1:11" x14ac:dyDescent="0.2">
      <c r="A54" s="3">
        <v>1502400</v>
      </c>
      <c r="B54" s="3">
        <v>150240</v>
      </c>
      <c r="C54" s="1" t="s">
        <v>69</v>
      </c>
      <c r="D54" s="12" t="s">
        <v>70</v>
      </c>
      <c r="E54" s="10">
        <v>1.5071885136425751</v>
      </c>
      <c r="F54" s="14">
        <v>2614.12</v>
      </c>
      <c r="G54" s="11">
        <f t="shared" si="3"/>
        <v>68.74234739066118</v>
      </c>
      <c r="H54" s="11">
        <f t="shared" si="4"/>
        <v>67.641305360340311</v>
      </c>
      <c r="I54" s="11">
        <f t="shared" si="0"/>
        <v>68.74234739066118</v>
      </c>
      <c r="J54" s="11">
        <f t="shared" si="1"/>
        <v>67.641305360340311</v>
      </c>
      <c r="K54" s="11">
        <f t="shared" si="2"/>
        <v>68.191826375500739</v>
      </c>
    </row>
    <row r="55" spans="1:11" x14ac:dyDescent="0.2">
      <c r="A55" s="3">
        <v>1502509</v>
      </c>
      <c r="B55" s="3">
        <v>150250</v>
      </c>
      <c r="C55" s="1" t="s">
        <v>28</v>
      </c>
      <c r="D55" s="12" t="s">
        <v>71</v>
      </c>
      <c r="E55" s="10">
        <v>1.2898504882204276</v>
      </c>
      <c r="F55" s="14">
        <v>0</v>
      </c>
      <c r="G55" s="11">
        <f t="shared" si="3"/>
        <v>55.104715757932098</v>
      </c>
      <c r="H55" s="11">
        <f t="shared" si="4"/>
        <v>0</v>
      </c>
      <c r="I55" s="11">
        <f t="shared" si="0"/>
        <v>55.104715757932098</v>
      </c>
      <c r="J55" s="11">
        <f t="shared" si="1"/>
        <v>0</v>
      </c>
      <c r="K55" s="11">
        <f t="shared" si="2"/>
        <v>27.552357878966049</v>
      </c>
    </row>
    <row r="56" spans="1:11" x14ac:dyDescent="0.2">
      <c r="A56" s="3">
        <v>1502608</v>
      </c>
      <c r="B56" s="3">
        <v>150260</v>
      </c>
      <c r="C56" s="1" t="s">
        <v>69</v>
      </c>
      <c r="D56" s="12" t="s">
        <v>72</v>
      </c>
      <c r="E56" s="10">
        <v>1.187420719452307</v>
      </c>
      <c r="F56" s="14">
        <v>0</v>
      </c>
      <c r="G56" s="11">
        <f t="shared" si="3"/>
        <v>48.677403040923778</v>
      </c>
      <c r="H56" s="11">
        <f t="shared" si="4"/>
        <v>0</v>
      </c>
      <c r="I56" s="11">
        <f t="shared" si="0"/>
        <v>48.677403040923778</v>
      </c>
      <c r="J56" s="11">
        <f t="shared" si="1"/>
        <v>0</v>
      </c>
      <c r="K56" s="11">
        <f t="shared" si="2"/>
        <v>24.338701520461889</v>
      </c>
    </row>
    <row r="57" spans="1:11" x14ac:dyDescent="0.2">
      <c r="A57" s="3">
        <v>1502707</v>
      </c>
      <c r="B57" s="3">
        <v>150270</v>
      </c>
      <c r="C57" s="1" t="s">
        <v>30</v>
      </c>
      <c r="D57" s="12" t="s">
        <v>73</v>
      </c>
      <c r="E57" s="10">
        <v>1.3558954965590002</v>
      </c>
      <c r="F57" s="14">
        <v>11819.44</v>
      </c>
      <c r="G57" s="11">
        <f t="shared" si="3"/>
        <v>59.248939913610798</v>
      </c>
      <c r="H57" s="11">
        <v>100</v>
      </c>
      <c r="I57" s="11">
        <f t="shared" si="0"/>
        <v>59.248939913610798</v>
      </c>
      <c r="J57" s="11">
        <f t="shared" si="1"/>
        <v>100</v>
      </c>
      <c r="K57" s="11">
        <f t="shared" si="2"/>
        <v>79.624469956805399</v>
      </c>
    </row>
    <row r="58" spans="1:11" x14ac:dyDescent="0.2">
      <c r="A58" s="3">
        <v>1502756</v>
      </c>
      <c r="B58" s="3">
        <v>150275</v>
      </c>
      <c r="C58" s="1" t="s">
        <v>25</v>
      </c>
      <c r="D58" s="12" t="s">
        <v>74</v>
      </c>
      <c r="E58" s="10">
        <v>2.0053304696946368</v>
      </c>
      <c r="F58" s="14">
        <v>1483.13</v>
      </c>
      <c r="G58" s="11">
        <f t="shared" si="3"/>
        <v>100</v>
      </c>
      <c r="H58" s="11">
        <f t="shared" si="4"/>
        <v>38.376527940217564</v>
      </c>
      <c r="I58" s="11">
        <f t="shared" si="0"/>
        <v>100</v>
      </c>
      <c r="J58" s="11">
        <f t="shared" si="1"/>
        <v>38.376527940217564</v>
      </c>
      <c r="K58" s="11">
        <f t="shared" si="2"/>
        <v>69.188263970108778</v>
      </c>
    </row>
    <row r="59" spans="1:11" x14ac:dyDescent="0.2">
      <c r="A59" s="3">
        <v>1502764</v>
      </c>
      <c r="B59" s="3">
        <v>150276</v>
      </c>
      <c r="C59" s="1" t="s">
        <v>30</v>
      </c>
      <c r="D59" s="12" t="s">
        <v>75</v>
      </c>
      <c r="E59" s="10">
        <v>0.95946007033362901</v>
      </c>
      <c r="F59" s="14">
        <v>0</v>
      </c>
      <c r="G59" s="11">
        <f t="shared" si="3"/>
        <v>34.373217874062796</v>
      </c>
      <c r="H59" s="11">
        <f t="shared" si="4"/>
        <v>0</v>
      </c>
      <c r="I59" s="11">
        <f t="shared" si="0"/>
        <v>34.373217874062796</v>
      </c>
      <c r="J59" s="11">
        <f t="shared" si="1"/>
        <v>0</v>
      </c>
      <c r="K59" s="11">
        <f t="shared" si="2"/>
        <v>17.186608937031398</v>
      </c>
    </row>
    <row r="60" spans="1:11" x14ac:dyDescent="0.2">
      <c r="A60" s="3">
        <v>1502772</v>
      </c>
      <c r="B60" s="3">
        <v>150277</v>
      </c>
      <c r="C60" s="1" t="s">
        <v>53</v>
      </c>
      <c r="D60" s="12" t="s">
        <v>76</v>
      </c>
      <c r="E60" s="10">
        <v>1.500148868428635</v>
      </c>
      <c r="F60" s="14">
        <v>2422.0500000000002</v>
      </c>
      <c r="G60" s="11">
        <f t="shared" si="3"/>
        <v>68.300620324878068</v>
      </c>
      <c r="H60" s="11">
        <f t="shared" si="4"/>
        <v>62.671424283511193</v>
      </c>
      <c r="I60" s="11">
        <f t="shared" si="0"/>
        <v>68.300620324878068</v>
      </c>
      <c r="J60" s="11">
        <f t="shared" si="1"/>
        <v>62.671424283511193</v>
      </c>
      <c r="K60" s="11">
        <f t="shared" si="2"/>
        <v>65.486022304194634</v>
      </c>
    </row>
    <row r="61" spans="1:11" x14ac:dyDescent="0.2">
      <c r="A61" s="3">
        <v>1502806</v>
      </c>
      <c r="B61" s="3">
        <v>150280</v>
      </c>
      <c r="C61" s="1" t="s">
        <v>28</v>
      </c>
      <c r="D61" s="12" t="s">
        <v>77</v>
      </c>
      <c r="E61" s="10">
        <v>1.7360002398207637</v>
      </c>
      <c r="F61" s="14">
        <v>0</v>
      </c>
      <c r="G61" s="11">
        <f t="shared" si="3"/>
        <v>83.099936352859544</v>
      </c>
      <c r="H61" s="11">
        <f t="shared" si="4"/>
        <v>0</v>
      </c>
      <c r="I61" s="11">
        <f t="shared" si="0"/>
        <v>83.099936352859544</v>
      </c>
      <c r="J61" s="11">
        <f t="shared" si="1"/>
        <v>0</v>
      </c>
      <c r="K61" s="11">
        <f t="shared" si="2"/>
        <v>41.549968176429772</v>
      </c>
    </row>
    <row r="62" spans="1:11" x14ac:dyDescent="0.2">
      <c r="A62" s="3">
        <v>1502855</v>
      </c>
      <c r="B62" s="3">
        <v>150285</v>
      </c>
      <c r="C62" s="1" t="s">
        <v>32</v>
      </c>
      <c r="D62" s="12" t="s">
        <v>78</v>
      </c>
      <c r="E62" s="10">
        <v>1.3730054131927638</v>
      </c>
      <c r="F62" s="14">
        <v>0</v>
      </c>
      <c r="G62" s="11">
        <f t="shared" si="3"/>
        <v>60.322561245472741</v>
      </c>
      <c r="H62" s="11">
        <f t="shared" si="4"/>
        <v>0</v>
      </c>
      <c r="I62" s="11">
        <f t="shared" si="0"/>
        <v>60.322561245472741</v>
      </c>
      <c r="J62" s="11">
        <f t="shared" si="1"/>
        <v>0</v>
      </c>
      <c r="K62" s="11">
        <f t="shared" si="2"/>
        <v>30.161280622736371</v>
      </c>
    </row>
    <row r="63" spans="1:11" x14ac:dyDescent="0.2">
      <c r="A63" s="3">
        <v>1502905</v>
      </c>
      <c r="B63" s="3">
        <v>150290</v>
      </c>
      <c r="C63" s="1" t="s">
        <v>69</v>
      </c>
      <c r="D63" s="12" t="s">
        <v>79</v>
      </c>
      <c r="E63" s="10">
        <v>1.2858795750025973</v>
      </c>
      <c r="F63" s="14">
        <v>0</v>
      </c>
      <c r="G63" s="11">
        <f t="shared" si="3"/>
        <v>54.855546973016899</v>
      </c>
      <c r="H63" s="11">
        <f t="shared" si="4"/>
        <v>0</v>
      </c>
      <c r="I63" s="11">
        <f t="shared" si="0"/>
        <v>54.855546973016899</v>
      </c>
      <c r="J63" s="11">
        <f t="shared" si="1"/>
        <v>0</v>
      </c>
      <c r="K63" s="11">
        <f t="shared" si="2"/>
        <v>27.42777348650845</v>
      </c>
    </row>
    <row r="64" spans="1:11" x14ac:dyDescent="0.2">
      <c r="A64" s="3">
        <v>1502939</v>
      </c>
      <c r="B64" s="3">
        <v>150293</v>
      </c>
      <c r="C64" s="1" t="s">
        <v>25</v>
      </c>
      <c r="D64" s="12" t="s">
        <v>80</v>
      </c>
      <c r="E64" s="10">
        <v>1.3425245963386516</v>
      </c>
      <c r="F64" s="14">
        <v>0</v>
      </c>
      <c r="G64" s="11">
        <f t="shared" si="3"/>
        <v>58.409936193719133</v>
      </c>
      <c r="H64" s="11">
        <f t="shared" si="4"/>
        <v>0</v>
      </c>
      <c r="I64" s="11">
        <f t="shared" si="0"/>
        <v>58.409936193719133</v>
      </c>
      <c r="J64" s="11">
        <f t="shared" si="1"/>
        <v>0</v>
      </c>
      <c r="K64" s="11">
        <f t="shared" si="2"/>
        <v>29.204968096859567</v>
      </c>
    </row>
    <row r="65" spans="1:11" x14ac:dyDescent="0.2">
      <c r="A65" s="3">
        <v>1502954</v>
      </c>
      <c r="B65" s="3">
        <v>150295</v>
      </c>
      <c r="C65" s="1" t="s">
        <v>53</v>
      </c>
      <c r="D65" s="12" t="s">
        <v>81</v>
      </c>
      <c r="E65" s="10">
        <v>0.95495808928303172</v>
      </c>
      <c r="F65" s="14">
        <v>0</v>
      </c>
      <c r="G65" s="11">
        <f t="shared" si="3"/>
        <v>34.090725387686703</v>
      </c>
      <c r="H65" s="11">
        <f t="shared" si="4"/>
        <v>0</v>
      </c>
      <c r="I65" s="11">
        <f t="shared" si="0"/>
        <v>34.090725387686703</v>
      </c>
      <c r="J65" s="11">
        <f t="shared" si="1"/>
        <v>0</v>
      </c>
      <c r="K65" s="11">
        <f t="shared" si="2"/>
        <v>17.045362693843352</v>
      </c>
    </row>
    <row r="66" spans="1:11" x14ac:dyDescent="0.2">
      <c r="A66" s="3">
        <v>1503002</v>
      </c>
      <c r="B66" s="3">
        <v>150300</v>
      </c>
      <c r="C66" s="1" t="s">
        <v>32</v>
      </c>
      <c r="D66" s="12" t="s">
        <v>82</v>
      </c>
      <c r="E66" s="10">
        <v>1.7387649538370686</v>
      </c>
      <c r="F66" s="14">
        <v>4000</v>
      </c>
      <c r="G66" s="11">
        <f t="shared" si="3"/>
        <v>83.273417966355254</v>
      </c>
      <c r="H66" s="11">
        <v>100</v>
      </c>
      <c r="I66" s="11">
        <f t="shared" si="0"/>
        <v>83.273417966355254</v>
      </c>
      <c r="J66" s="11">
        <f t="shared" si="1"/>
        <v>100</v>
      </c>
      <c r="K66" s="11">
        <f t="shared" si="2"/>
        <v>91.636708983177627</v>
      </c>
    </row>
    <row r="67" spans="1:11" x14ac:dyDescent="0.2">
      <c r="A67" s="3">
        <v>1503044</v>
      </c>
      <c r="B67" s="3">
        <v>150304</v>
      </c>
      <c r="C67" s="1" t="s">
        <v>30</v>
      </c>
      <c r="D67" s="12" t="s">
        <v>83</v>
      </c>
      <c r="E67" s="10">
        <v>0.82914706500240998</v>
      </c>
      <c r="F67" s="14">
        <v>1450</v>
      </c>
      <c r="G67" s="11">
        <f t="shared" si="3"/>
        <v>26.196274330892429</v>
      </c>
      <c r="H67" s="11">
        <f t="shared" si="4"/>
        <v>37.519277145843901</v>
      </c>
      <c r="I67" s="11">
        <f t="shared" si="0"/>
        <v>26.196274330892429</v>
      </c>
      <c r="J67" s="11">
        <f t="shared" si="1"/>
        <v>37.519277145843901</v>
      </c>
      <c r="K67" s="11">
        <f t="shared" si="2"/>
        <v>31.857775738368165</v>
      </c>
    </row>
    <row r="68" spans="1:11" x14ac:dyDescent="0.2">
      <c r="A68" s="3">
        <v>1503077</v>
      </c>
      <c r="B68" s="3">
        <v>150307</v>
      </c>
      <c r="C68" s="1" t="s">
        <v>25</v>
      </c>
      <c r="D68" s="12" t="s">
        <v>84</v>
      </c>
      <c r="E68" s="10">
        <v>1.7182761130288307</v>
      </c>
      <c r="F68" s="14">
        <v>0</v>
      </c>
      <c r="G68" s="11">
        <f t="shared" si="3"/>
        <v>81.987774264653055</v>
      </c>
      <c r="H68" s="11">
        <f t="shared" si="4"/>
        <v>0</v>
      </c>
      <c r="I68" s="11">
        <f t="shared" si="0"/>
        <v>81.987774264653055</v>
      </c>
      <c r="J68" s="11">
        <f t="shared" si="1"/>
        <v>0</v>
      </c>
      <c r="K68" s="11">
        <f t="shared" si="2"/>
        <v>40.993887132326527</v>
      </c>
    </row>
    <row r="69" spans="1:11" x14ac:dyDescent="0.2">
      <c r="A69" s="3">
        <v>1503093</v>
      </c>
      <c r="B69" s="3">
        <v>150309</v>
      </c>
      <c r="C69" s="1" t="s">
        <v>59</v>
      </c>
      <c r="D69" s="12" t="s">
        <v>85</v>
      </c>
      <c r="E69" s="10">
        <v>1.8819743961287561</v>
      </c>
      <c r="F69" s="14">
        <v>0</v>
      </c>
      <c r="G69" s="11">
        <f t="shared" si="3"/>
        <v>92.25959337909822</v>
      </c>
      <c r="H69" s="11">
        <f t="shared" si="4"/>
        <v>0</v>
      </c>
      <c r="I69" s="11">
        <f t="shared" si="0"/>
        <v>92.25959337909822</v>
      </c>
      <c r="J69" s="11">
        <f t="shared" si="1"/>
        <v>0</v>
      </c>
      <c r="K69" s="11">
        <f t="shared" si="2"/>
        <v>46.12979668954911</v>
      </c>
    </row>
    <row r="70" spans="1:11" x14ac:dyDescent="0.2">
      <c r="A70" s="3">
        <v>1503101</v>
      </c>
      <c r="B70" s="3">
        <v>150310</v>
      </c>
      <c r="C70" s="1" t="s">
        <v>28</v>
      </c>
      <c r="D70" s="12" t="s">
        <v>86</v>
      </c>
      <c r="E70" s="10">
        <v>2.0905673661794437</v>
      </c>
      <c r="F70" s="14">
        <v>0</v>
      </c>
      <c r="G70" s="11">
        <v>100</v>
      </c>
      <c r="H70" s="11">
        <f t="shared" si="4"/>
        <v>0</v>
      </c>
      <c r="I70" s="11">
        <f t="shared" si="0"/>
        <v>100</v>
      </c>
      <c r="J70" s="11">
        <f t="shared" si="1"/>
        <v>0</v>
      </c>
      <c r="K70" s="11">
        <f t="shared" si="2"/>
        <v>50</v>
      </c>
    </row>
    <row r="71" spans="1:11" x14ac:dyDescent="0.2">
      <c r="A71" s="3">
        <v>1503200</v>
      </c>
      <c r="B71" s="3">
        <v>150320</v>
      </c>
      <c r="C71" s="1" t="s">
        <v>69</v>
      </c>
      <c r="D71" s="12" t="s">
        <v>87</v>
      </c>
      <c r="E71" s="10">
        <v>1.1839686096762565</v>
      </c>
      <c r="F71" s="14">
        <v>0</v>
      </c>
      <c r="G71" s="11">
        <f t="shared" si="3"/>
        <v>48.460788385526612</v>
      </c>
      <c r="H71" s="11">
        <f t="shared" si="4"/>
        <v>0</v>
      </c>
      <c r="I71" s="11">
        <f t="shared" ref="I71:I134" si="5">G71</f>
        <v>48.460788385526612</v>
      </c>
      <c r="J71" s="11">
        <f t="shared" ref="J71:J134" si="6">H71</f>
        <v>0</v>
      </c>
      <c r="K71" s="11">
        <f t="shared" ref="K71:K134" si="7">AVERAGE(I71:J71)</f>
        <v>24.230394192763306</v>
      </c>
    </row>
    <row r="72" spans="1:11" x14ac:dyDescent="0.2">
      <c r="A72" s="3">
        <v>1503309</v>
      </c>
      <c r="B72" s="3">
        <v>150330</v>
      </c>
      <c r="C72" s="1" t="s">
        <v>23</v>
      </c>
      <c r="D72" s="12" t="s">
        <v>88</v>
      </c>
      <c r="E72" s="10">
        <v>0.2704630348024869</v>
      </c>
      <c r="F72" s="14">
        <v>0</v>
      </c>
      <c r="G72" s="11">
        <v>0</v>
      </c>
      <c r="H72" s="11">
        <f t="shared" si="4"/>
        <v>0</v>
      </c>
      <c r="I72" s="11">
        <f t="shared" si="5"/>
        <v>0</v>
      </c>
      <c r="J72" s="11">
        <f t="shared" si="6"/>
        <v>0</v>
      </c>
      <c r="K72" s="11">
        <f t="shared" si="7"/>
        <v>0</v>
      </c>
    </row>
    <row r="73" spans="1:11" x14ac:dyDescent="0.2">
      <c r="A73" s="3">
        <v>1503408</v>
      </c>
      <c r="B73" s="3">
        <v>150340</v>
      </c>
      <c r="C73" s="1" t="s">
        <v>69</v>
      </c>
      <c r="D73" s="12" t="s">
        <v>89</v>
      </c>
      <c r="E73" s="10">
        <v>1.1730579751076955</v>
      </c>
      <c r="F73" s="14">
        <v>0</v>
      </c>
      <c r="G73" s="11">
        <f t="shared" si="3"/>
        <v>47.776162605770203</v>
      </c>
      <c r="H73" s="11">
        <f t="shared" si="4"/>
        <v>0</v>
      </c>
      <c r="I73" s="11">
        <f t="shared" si="5"/>
        <v>47.776162605770203</v>
      </c>
      <c r="J73" s="11">
        <f t="shared" si="6"/>
        <v>0</v>
      </c>
      <c r="K73" s="11">
        <f t="shared" si="7"/>
        <v>23.888081302885102</v>
      </c>
    </row>
    <row r="74" spans="1:11" x14ac:dyDescent="0.2">
      <c r="A74" s="3">
        <v>1503457</v>
      </c>
      <c r="B74" s="3">
        <v>150345</v>
      </c>
      <c r="C74" s="1" t="s">
        <v>25</v>
      </c>
      <c r="D74" s="12" t="s">
        <v>90</v>
      </c>
      <c r="E74" s="10">
        <v>1.1946310601743984</v>
      </c>
      <c r="F74" s="14">
        <v>0</v>
      </c>
      <c r="G74" s="11">
        <f t="shared" si="3"/>
        <v>49.129840991086212</v>
      </c>
      <c r="H74" s="11">
        <f t="shared" si="4"/>
        <v>0</v>
      </c>
      <c r="I74" s="11">
        <f t="shared" si="5"/>
        <v>49.129840991086212</v>
      </c>
      <c r="J74" s="11">
        <f t="shared" si="6"/>
        <v>0</v>
      </c>
      <c r="K74" s="11">
        <f t="shared" si="7"/>
        <v>24.564920495543106</v>
      </c>
    </row>
    <row r="75" spans="1:11" x14ac:dyDescent="0.2">
      <c r="A75" s="3">
        <v>1503507</v>
      </c>
      <c r="B75" s="3">
        <v>150350</v>
      </c>
      <c r="C75" s="1" t="s">
        <v>25</v>
      </c>
      <c r="D75" s="12" t="s">
        <v>91</v>
      </c>
      <c r="E75" s="10">
        <v>1.2612063823382238</v>
      </c>
      <c r="F75" s="14">
        <v>0</v>
      </c>
      <c r="G75" s="11">
        <f t="shared" si="3"/>
        <v>53.307341535397292</v>
      </c>
      <c r="H75" s="11">
        <f t="shared" si="4"/>
        <v>0</v>
      </c>
      <c r="I75" s="11">
        <f t="shared" si="5"/>
        <v>53.307341535397292</v>
      </c>
      <c r="J75" s="11">
        <f t="shared" si="6"/>
        <v>0</v>
      </c>
      <c r="K75" s="11">
        <f t="shared" si="7"/>
        <v>26.653670767698646</v>
      </c>
    </row>
    <row r="76" spans="1:11" x14ac:dyDescent="0.2">
      <c r="A76" s="3">
        <v>1503606</v>
      </c>
      <c r="B76" s="3">
        <v>150360</v>
      </c>
      <c r="C76" s="1" t="s">
        <v>44</v>
      </c>
      <c r="D76" s="12" t="s">
        <v>92</v>
      </c>
      <c r="E76" s="10">
        <v>1.4418710342445658</v>
      </c>
      <c r="F76" s="14">
        <v>4075.25</v>
      </c>
      <c r="G76" s="11">
        <f t="shared" si="3"/>
        <v>64.64377457314238</v>
      </c>
      <c r="H76" s="11">
        <v>100</v>
      </c>
      <c r="I76" s="11">
        <f t="shared" si="5"/>
        <v>64.64377457314238</v>
      </c>
      <c r="J76" s="11">
        <f t="shared" si="6"/>
        <v>100</v>
      </c>
      <c r="K76" s="11">
        <f t="shared" si="7"/>
        <v>82.321887286571183</v>
      </c>
    </row>
    <row r="77" spans="1:11" x14ac:dyDescent="0.2">
      <c r="A77" s="3">
        <v>1503705</v>
      </c>
      <c r="B77" s="3">
        <v>150370</v>
      </c>
      <c r="C77" s="1" t="s">
        <v>59</v>
      </c>
      <c r="D77" s="12" t="s">
        <v>93</v>
      </c>
      <c r="E77" s="10">
        <v>0.8553690111836133</v>
      </c>
      <c r="F77" s="14">
        <v>0</v>
      </c>
      <c r="G77" s="11">
        <f t="shared" si="3"/>
        <v>27.841661703939096</v>
      </c>
      <c r="H77" s="11">
        <f t="shared" si="4"/>
        <v>0</v>
      </c>
      <c r="I77" s="11">
        <f t="shared" si="5"/>
        <v>27.841661703939096</v>
      </c>
      <c r="J77" s="11">
        <f t="shared" si="6"/>
        <v>0</v>
      </c>
      <c r="K77" s="11">
        <f t="shared" si="7"/>
        <v>13.920830851969548</v>
      </c>
    </row>
    <row r="78" spans="1:11" x14ac:dyDescent="0.2">
      <c r="A78" s="3">
        <v>1503754</v>
      </c>
      <c r="B78" s="3">
        <v>150375</v>
      </c>
      <c r="C78" s="1" t="s">
        <v>44</v>
      </c>
      <c r="D78" s="12" t="s">
        <v>94</v>
      </c>
      <c r="E78" s="10">
        <v>0.41166647234368969</v>
      </c>
      <c r="F78" s="14">
        <v>2282.5</v>
      </c>
      <c r="G78" s="11">
        <f t="shared" si="3"/>
        <v>0</v>
      </c>
      <c r="H78" s="11">
        <f t="shared" si="4"/>
        <v>59.060517300268067</v>
      </c>
      <c r="I78" s="11">
        <f t="shared" si="5"/>
        <v>0</v>
      </c>
      <c r="J78" s="11">
        <f t="shared" si="6"/>
        <v>59.060517300268067</v>
      </c>
      <c r="K78" s="11">
        <f t="shared" si="7"/>
        <v>29.530258650134034</v>
      </c>
    </row>
    <row r="79" spans="1:11" x14ac:dyDescent="0.2">
      <c r="A79" s="3">
        <v>1503804</v>
      </c>
      <c r="B79" s="3">
        <v>150380</v>
      </c>
      <c r="C79" s="1" t="s">
        <v>59</v>
      </c>
      <c r="D79" s="12" t="s">
        <v>95</v>
      </c>
      <c r="E79" s="10">
        <v>1.4350840802833889</v>
      </c>
      <c r="F79" s="14">
        <v>0</v>
      </c>
      <c r="G79" s="11">
        <f t="shared" si="3"/>
        <v>64.217903500415744</v>
      </c>
      <c r="H79" s="11">
        <f t="shared" si="4"/>
        <v>0</v>
      </c>
      <c r="I79" s="11">
        <f t="shared" si="5"/>
        <v>64.217903500415744</v>
      </c>
      <c r="J79" s="11">
        <f t="shared" si="6"/>
        <v>0</v>
      </c>
      <c r="K79" s="11">
        <f t="shared" si="7"/>
        <v>32.108951750207872</v>
      </c>
    </row>
    <row r="80" spans="1:11" x14ac:dyDescent="0.2">
      <c r="A80" s="3">
        <v>1503903</v>
      </c>
      <c r="B80" s="3">
        <v>150390</v>
      </c>
      <c r="C80" s="1" t="s">
        <v>32</v>
      </c>
      <c r="D80" s="12" t="s">
        <v>96</v>
      </c>
      <c r="E80" s="10">
        <v>1.2600267640578802</v>
      </c>
      <c r="F80" s="14">
        <v>10322.299999999999</v>
      </c>
      <c r="G80" s="11">
        <f t="shared" si="3"/>
        <v>53.233322276487982</v>
      </c>
      <c r="H80" s="11">
        <v>100</v>
      </c>
      <c r="I80" s="11">
        <f t="shared" si="5"/>
        <v>53.233322276487982</v>
      </c>
      <c r="J80" s="11">
        <f t="shared" si="6"/>
        <v>100</v>
      </c>
      <c r="K80" s="11">
        <f t="shared" si="7"/>
        <v>76.616661138243984</v>
      </c>
    </row>
    <row r="81" spans="1:11" x14ac:dyDescent="0.2">
      <c r="A81" s="3">
        <v>1504000</v>
      </c>
      <c r="B81" s="3">
        <v>150400</v>
      </c>
      <c r="C81" s="1" t="s">
        <v>23</v>
      </c>
      <c r="D81" s="12" t="s">
        <v>97</v>
      </c>
      <c r="E81" s="10">
        <v>0.66266601191754904</v>
      </c>
      <c r="F81" s="14">
        <v>0</v>
      </c>
      <c r="G81" s="11">
        <f t="shared" si="3"/>
        <v>15.749840618290992</v>
      </c>
      <c r="H81" s="11">
        <f t="shared" si="4"/>
        <v>0</v>
      </c>
      <c r="I81" s="11">
        <f t="shared" si="5"/>
        <v>15.749840618290992</v>
      </c>
      <c r="J81" s="11">
        <f t="shared" si="6"/>
        <v>0</v>
      </c>
      <c r="K81" s="11">
        <f t="shared" si="7"/>
        <v>7.8749203091454962</v>
      </c>
    </row>
    <row r="82" spans="1:11" x14ac:dyDescent="0.2">
      <c r="A82" s="3">
        <v>1504059</v>
      </c>
      <c r="B82" s="3">
        <v>150405</v>
      </c>
      <c r="C82" s="1" t="s">
        <v>25</v>
      </c>
      <c r="D82" s="12" t="s">
        <v>98</v>
      </c>
      <c r="E82" s="10">
        <v>1.632174361379451</v>
      </c>
      <c r="F82" s="14">
        <v>0</v>
      </c>
      <c r="G82" s="11">
        <f t="shared" si="3"/>
        <v>76.585019870219767</v>
      </c>
      <c r="H82" s="11">
        <f t="shared" si="4"/>
        <v>0</v>
      </c>
      <c r="I82" s="11">
        <f t="shared" si="5"/>
        <v>76.585019870219767</v>
      </c>
      <c r="J82" s="11">
        <f t="shared" si="6"/>
        <v>0</v>
      </c>
      <c r="K82" s="11">
        <f t="shared" si="7"/>
        <v>38.292509935109884</v>
      </c>
    </row>
    <row r="83" spans="1:11" x14ac:dyDescent="0.2">
      <c r="A83" s="3">
        <v>1504109</v>
      </c>
      <c r="B83" s="3">
        <v>150410</v>
      </c>
      <c r="C83" s="1" t="s">
        <v>69</v>
      </c>
      <c r="D83" s="12" t="s">
        <v>99</v>
      </c>
      <c r="E83" s="10">
        <v>0.68420280275552603</v>
      </c>
      <c r="F83" s="14">
        <v>0</v>
      </c>
      <c r="G83" s="11">
        <f t="shared" si="3"/>
        <v>17.101241595772841</v>
      </c>
      <c r="H83" s="11">
        <f t="shared" si="4"/>
        <v>0</v>
      </c>
      <c r="I83" s="11">
        <f t="shared" si="5"/>
        <v>17.101241595772841</v>
      </c>
      <c r="J83" s="11">
        <f t="shared" si="6"/>
        <v>0</v>
      </c>
      <c r="K83" s="11">
        <f t="shared" si="7"/>
        <v>8.5506207978864204</v>
      </c>
    </row>
    <row r="84" spans="1:11" x14ac:dyDescent="0.2">
      <c r="A84" s="3">
        <v>1504208</v>
      </c>
      <c r="B84" s="3">
        <v>150420</v>
      </c>
      <c r="C84" s="1" t="s">
        <v>53</v>
      </c>
      <c r="D84" s="12" t="s">
        <v>100</v>
      </c>
      <c r="E84" s="10">
        <v>1.1287569227175949</v>
      </c>
      <c r="F84" s="14">
        <v>8832.83</v>
      </c>
      <c r="G84" s="11">
        <f t="shared" ref="G84:G147" si="8">(E84-$E$2)/($E$1-$E$2)*100</f>
        <v>44.996338724215526</v>
      </c>
      <c r="H84" s="11">
        <v>100</v>
      </c>
      <c r="I84" s="11">
        <f t="shared" si="5"/>
        <v>44.996338724215526</v>
      </c>
      <c r="J84" s="11">
        <f t="shared" si="6"/>
        <v>100</v>
      </c>
      <c r="K84" s="11">
        <f t="shared" si="7"/>
        <v>72.49816936210776</v>
      </c>
    </row>
    <row r="85" spans="1:11" x14ac:dyDescent="0.2">
      <c r="A85" s="3">
        <v>1504307</v>
      </c>
      <c r="B85" s="3">
        <v>150430</v>
      </c>
      <c r="C85" s="1" t="s">
        <v>69</v>
      </c>
      <c r="D85" s="12" t="s">
        <v>101</v>
      </c>
      <c r="E85" s="10">
        <v>1.4410125732001575</v>
      </c>
      <c r="F85" s="14">
        <v>0</v>
      </c>
      <c r="G85" s="11">
        <f t="shared" si="8"/>
        <v>64.589907443946089</v>
      </c>
      <c r="H85" s="11">
        <f t="shared" ref="H84:H147" si="9">(F85-$F$2)/($F$1-$F$2)*100</f>
        <v>0</v>
      </c>
      <c r="I85" s="11">
        <f t="shared" si="5"/>
        <v>64.589907443946089</v>
      </c>
      <c r="J85" s="11">
        <f t="shared" si="6"/>
        <v>0</v>
      </c>
      <c r="K85" s="11">
        <f t="shared" si="7"/>
        <v>32.294953721973044</v>
      </c>
    </row>
    <row r="86" spans="1:11" x14ac:dyDescent="0.2">
      <c r="A86" s="3">
        <v>1504406</v>
      </c>
      <c r="B86" s="3">
        <v>150440</v>
      </c>
      <c r="C86" s="1" t="s">
        <v>69</v>
      </c>
      <c r="D86" s="12" t="s">
        <v>102</v>
      </c>
      <c r="E86" s="10">
        <v>1.3098629685435328</v>
      </c>
      <c r="F86" s="14">
        <v>0</v>
      </c>
      <c r="G86" s="11">
        <f t="shared" si="8"/>
        <v>56.360468561306632</v>
      </c>
      <c r="H86" s="11">
        <f t="shared" si="9"/>
        <v>0</v>
      </c>
      <c r="I86" s="11">
        <f t="shared" si="5"/>
        <v>56.360468561306632</v>
      </c>
      <c r="J86" s="11">
        <f t="shared" si="6"/>
        <v>0</v>
      </c>
      <c r="K86" s="11">
        <f t="shared" si="7"/>
        <v>28.180234280653316</v>
      </c>
    </row>
    <row r="87" spans="1:11" x14ac:dyDescent="0.2">
      <c r="A87" s="3">
        <v>1504422</v>
      </c>
      <c r="B87" s="3">
        <v>150442</v>
      </c>
      <c r="C87" s="1" t="s">
        <v>38</v>
      </c>
      <c r="D87" s="12" t="s">
        <v>103</v>
      </c>
      <c r="E87" s="10">
        <v>1.5411105945594288</v>
      </c>
      <c r="F87" s="14">
        <v>5701.29</v>
      </c>
      <c r="G87" s="11">
        <f t="shared" si="8"/>
        <v>70.870906545742827</v>
      </c>
      <c r="H87" s="11">
        <v>100</v>
      </c>
      <c r="I87" s="11">
        <f t="shared" si="5"/>
        <v>70.870906545742827</v>
      </c>
      <c r="J87" s="11">
        <f t="shared" si="6"/>
        <v>100</v>
      </c>
      <c r="K87" s="11">
        <f t="shared" si="7"/>
        <v>85.435453272871413</v>
      </c>
    </row>
    <row r="88" spans="1:11" x14ac:dyDescent="0.2">
      <c r="A88" s="3">
        <v>1504455</v>
      </c>
      <c r="B88" s="3">
        <v>150445</v>
      </c>
      <c r="C88" s="1" t="s">
        <v>35</v>
      </c>
      <c r="D88" s="12" t="s">
        <v>104</v>
      </c>
      <c r="E88" s="10">
        <v>0.39550030294559413</v>
      </c>
      <c r="F88" s="14">
        <v>0</v>
      </c>
      <c r="G88" s="11">
        <v>0</v>
      </c>
      <c r="H88" s="11">
        <f t="shared" si="9"/>
        <v>0</v>
      </c>
      <c r="I88" s="11">
        <f t="shared" si="5"/>
        <v>0</v>
      </c>
      <c r="J88" s="11">
        <f t="shared" si="6"/>
        <v>0</v>
      </c>
      <c r="K88" s="11">
        <f t="shared" si="7"/>
        <v>0</v>
      </c>
    </row>
    <row r="89" spans="1:11" x14ac:dyDescent="0.2">
      <c r="A89" s="3">
        <v>1504505</v>
      </c>
      <c r="B89" s="3">
        <v>150450</v>
      </c>
      <c r="C89" s="1" t="s">
        <v>28</v>
      </c>
      <c r="D89" s="12" t="s">
        <v>105</v>
      </c>
      <c r="E89" s="10">
        <v>1.5849007828506214</v>
      </c>
      <c r="F89" s="14">
        <v>0</v>
      </c>
      <c r="G89" s="11">
        <f t="shared" si="8"/>
        <v>73.618674479509437</v>
      </c>
      <c r="H89" s="11">
        <f t="shared" si="9"/>
        <v>0</v>
      </c>
      <c r="I89" s="11">
        <f t="shared" si="5"/>
        <v>73.618674479509437</v>
      </c>
      <c r="J89" s="11">
        <f t="shared" si="6"/>
        <v>0</v>
      </c>
      <c r="K89" s="11">
        <f t="shared" si="7"/>
        <v>36.809337239754718</v>
      </c>
    </row>
    <row r="90" spans="1:11" x14ac:dyDescent="0.2">
      <c r="A90" s="3">
        <v>1504604</v>
      </c>
      <c r="B90" s="3">
        <v>150460</v>
      </c>
      <c r="C90" s="1" t="s">
        <v>23</v>
      </c>
      <c r="D90" s="12" t="s">
        <v>106</v>
      </c>
      <c r="E90" s="10">
        <v>0.93304268087477449</v>
      </c>
      <c r="F90" s="14">
        <v>0</v>
      </c>
      <c r="G90" s="11">
        <f t="shared" si="8"/>
        <v>32.715566731615795</v>
      </c>
      <c r="H90" s="11">
        <f t="shared" si="9"/>
        <v>0</v>
      </c>
      <c r="I90" s="11">
        <f t="shared" si="5"/>
        <v>32.715566731615795</v>
      </c>
      <c r="J90" s="11">
        <f t="shared" si="6"/>
        <v>0</v>
      </c>
      <c r="K90" s="11">
        <f t="shared" si="7"/>
        <v>16.357783365807897</v>
      </c>
    </row>
    <row r="91" spans="1:11" x14ac:dyDescent="0.2">
      <c r="A91" s="3">
        <v>1504703</v>
      </c>
      <c r="B91" s="3">
        <v>150470</v>
      </c>
      <c r="C91" s="1" t="s">
        <v>23</v>
      </c>
      <c r="D91" s="12" t="s">
        <v>107</v>
      </c>
      <c r="E91" s="10">
        <v>1.5577060045837403</v>
      </c>
      <c r="F91" s="14">
        <v>950</v>
      </c>
      <c r="G91" s="11">
        <f t="shared" si="8"/>
        <v>71.91224336780175</v>
      </c>
      <c r="H91" s="11">
        <f t="shared" si="9"/>
        <v>24.58159537141497</v>
      </c>
      <c r="I91" s="11">
        <f t="shared" si="5"/>
        <v>71.91224336780175</v>
      </c>
      <c r="J91" s="11">
        <f t="shared" si="6"/>
        <v>24.58159537141497</v>
      </c>
      <c r="K91" s="11">
        <f t="shared" si="7"/>
        <v>48.246919369608364</v>
      </c>
    </row>
    <row r="92" spans="1:11" x14ac:dyDescent="0.2">
      <c r="A92" s="3">
        <v>1504752</v>
      </c>
      <c r="B92" s="3">
        <v>150475</v>
      </c>
      <c r="C92" s="1" t="s">
        <v>32</v>
      </c>
      <c r="D92" s="12" t="s">
        <v>108</v>
      </c>
      <c r="E92" s="10">
        <v>1.2018226586771894</v>
      </c>
      <c r="F92" s="14">
        <v>1911.11</v>
      </c>
      <c r="G92" s="11">
        <f t="shared" si="8"/>
        <v>49.581102895398864</v>
      </c>
      <c r="H92" s="11">
        <f t="shared" si="9"/>
        <v>49.45066603185775</v>
      </c>
      <c r="I92" s="11">
        <f t="shared" si="5"/>
        <v>49.581102895398864</v>
      </c>
      <c r="J92" s="11">
        <f t="shared" si="6"/>
        <v>49.45066603185775</v>
      </c>
      <c r="K92" s="11">
        <f t="shared" si="7"/>
        <v>49.515884463628311</v>
      </c>
    </row>
    <row r="93" spans="1:11" x14ac:dyDescent="0.2">
      <c r="A93" s="3">
        <v>1504802</v>
      </c>
      <c r="B93" s="3">
        <v>150480</v>
      </c>
      <c r="C93" s="1" t="s">
        <v>32</v>
      </c>
      <c r="D93" s="12" t="s">
        <v>109</v>
      </c>
      <c r="E93" s="10">
        <v>0.96252948482173495</v>
      </c>
      <c r="F93" s="14">
        <v>0</v>
      </c>
      <c r="G93" s="11">
        <f t="shared" si="8"/>
        <v>34.565818980268872</v>
      </c>
      <c r="H93" s="11">
        <f t="shared" si="9"/>
        <v>0</v>
      </c>
      <c r="I93" s="11">
        <f t="shared" si="5"/>
        <v>34.565818980268872</v>
      </c>
      <c r="J93" s="11">
        <f t="shared" si="6"/>
        <v>0</v>
      </c>
      <c r="K93" s="11">
        <f t="shared" si="7"/>
        <v>17.282909490134436</v>
      </c>
    </row>
    <row r="94" spans="1:11" x14ac:dyDescent="0.2">
      <c r="A94" s="3">
        <v>1504901</v>
      </c>
      <c r="B94" s="3">
        <v>150490</v>
      </c>
      <c r="C94" s="1" t="s">
        <v>28</v>
      </c>
      <c r="D94" s="12" t="s">
        <v>110</v>
      </c>
      <c r="E94" s="10">
        <v>0.79463789180247613</v>
      </c>
      <c r="F94" s="14">
        <v>0</v>
      </c>
      <c r="G94" s="11">
        <f t="shared" si="8"/>
        <v>24.030876025020149</v>
      </c>
      <c r="H94" s="11">
        <f t="shared" si="9"/>
        <v>0</v>
      </c>
      <c r="I94" s="11">
        <f t="shared" si="5"/>
        <v>24.030876025020149</v>
      </c>
      <c r="J94" s="11">
        <f t="shared" si="6"/>
        <v>0</v>
      </c>
      <c r="K94" s="11">
        <f t="shared" si="7"/>
        <v>12.015438012510074</v>
      </c>
    </row>
    <row r="95" spans="1:11" x14ac:dyDescent="0.2">
      <c r="A95" s="3">
        <v>1504950</v>
      </c>
      <c r="B95" s="3">
        <v>150495</v>
      </c>
      <c r="C95" s="1" t="s">
        <v>25</v>
      </c>
      <c r="D95" s="12" t="s">
        <v>111</v>
      </c>
      <c r="E95" s="10">
        <v>0.850504043210488</v>
      </c>
      <c r="F95" s="14">
        <v>0</v>
      </c>
      <c r="G95" s="11">
        <f t="shared" si="8"/>
        <v>27.536392338425912</v>
      </c>
      <c r="H95" s="11">
        <f t="shared" si="9"/>
        <v>0</v>
      </c>
      <c r="I95" s="11">
        <f t="shared" si="5"/>
        <v>27.536392338425912</v>
      </c>
      <c r="J95" s="11">
        <f t="shared" si="6"/>
        <v>0</v>
      </c>
      <c r="K95" s="11">
        <f t="shared" si="7"/>
        <v>13.768196169212956</v>
      </c>
    </row>
    <row r="96" spans="1:11" x14ac:dyDescent="0.2">
      <c r="A96" s="3">
        <v>1504976</v>
      </c>
      <c r="B96" s="3">
        <v>150497</v>
      </c>
      <c r="C96" s="1" t="s">
        <v>59</v>
      </c>
      <c r="D96" s="12" t="s">
        <v>112</v>
      </c>
      <c r="E96" s="10">
        <v>1.4900214423798854</v>
      </c>
      <c r="F96" s="14">
        <v>1079.6300000000001</v>
      </c>
      <c r="G96" s="11">
        <f t="shared" si="8"/>
        <v>67.665139692474767</v>
      </c>
      <c r="H96" s="11">
        <f t="shared" si="9"/>
        <v>27.935818748253418</v>
      </c>
      <c r="I96" s="11">
        <f t="shared" si="5"/>
        <v>67.665139692474767</v>
      </c>
      <c r="J96" s="11">
        <f t="shared" si="6"/>
        <v>27.935818748253418</v>
      </c>
      <c r="K96" s="11">
        <f t="shared" si="7"/>
        <v>47.800479220364096</v>
      </c>
    </row>
    <row r="97" spans="1:11" x14ac:dyDescent="0.2">
      <c r="A97" s="3">
        <v>1505007</v>
      </c>
      <c r="B97" s="3">
        <v>150500</v>
      </c>
      <c r="C97" s="1" t="s">
        <v>41</v>
      </c>
      <c r="D97" s="12" t="s">
        <v>113</v>
      </c>
      <c r="E97" s="10">
        <v>1.3014690559866802</v>
      </c>
      <c r="F97" s="14">
        <v>0</v>
      </c>
      <c r="G97" s="11">
        <f t="shared" si="8"/>
        <v>55.833763272688373</v>
      </c>
      <c r="H97" s="11">
        <f t="shared" si="9"/>
        <v>0</v>
      </c>
      <c r="I97" s="11">
        <f t="shared" si="5"/>
        <v>55.833763272688373</v>
      </c>
      <c r="J97" s="11">
        <f t="shared" si="6"/>
        <v>0</v>
      </c>
      <c r="K97" s="11">
        <f t="shared" si="7"/>
        <v>27.916881636344186</v>
      </c>
    </row>
    <row r="98" spans="1:11" x14ac:dyDescent="0.2">
      <c r="A98" s="3">
        <v>1505031</v>
      </c>
      <c r="B98" s="3">
        <v>150503</v>
      </c>
      <c r="C98" s="1" t="s">
        <v>44</v>
      </c>
      <c r="D98" s="12" t="s">
        <v>114</v>
      </c>
      <c r="E98" s="10">
        <v>0.98591835623597357</v>
      </c>
      <c r="F98" s="14">
        <v>1962.58</v>
      </c>
      <c r="G98" s="11">
        <f t="shared" si="8"/>
        <v>36.033435206343917</v>
      </c>
      <c r="H98" s="11">
        <f t="shared" si="9"/>
        <v>50.782470993717467</v>
      </c>
      <c r="I98" s="11">
        <f t="shared" si="5"/>
        <v>36.033435206343917</v>
      </c>
      <c r="J98" s="11">
        <f t="shared" si="6"/>
        <v>50.782470993717467</v>
      </c>
      <c r="K98" s="11">
        <f t="shared" si="7"/>
        <v>43.407953100030696</v>
      </c>
    </row>
    <row r="99" spans="1:11" x14ac:dyDescent="0.2">
      <c r="A99" s="3">
        <v>1505064</v>
      </c>
      <c r="B99" s="3">
        <v>150506</v>
      </c>
      <c r="C99" s="1" t="s">
        <v>59</v>
      </c>
      <c r="D99" s="12" t="s">
        <v>115</v>
      </c>
      <c r="E99" s="10">
        <v>0.9973953368107249</v>
      </c>
      <c r="F99" s="14">
        <v>0</v>
      </c>
      <c r="G99" s="11">
        <f t="shared" si="8"/>
        <v>36.753598339465377</v>
      </c>
      <c r="H99" s="11">
        <f t="shared" si="9"/>
        <v>0</v>
      </c>
      <c r="I99" s="11">
        <f t="shared" si="5"/>
        <v>36.753598339465377</v>
      </c>
      <c r="J99" s="11">
        <f t="shared" si="6"/>
        <v>0</v>
      </c>
      <c r="K99" s="11">
        <f t="shared" si="7"/>
        <v>18.376799169732688</v>
      </c>
    </row>
    <row r="100" spans="1:11" x14ac:dyDescent="0.2">
      <c r="A100" s="3">
        <v>1505106</v>
      </c>
      <c r="B100" s="3">
        <v>150510</v>
      </c>
      <c r="C100" s="1" t="s">
        <v>32</v>
      </c>
      <c r="D100" s="12" t="s">
        <v>116</v>
      </c>
      <c r="E100" s="10">
        <v>0.95798467711821944</v>
      </c>
      <c r="F100" s="14">
        <v>8164.03</v>
      </c>
      <c r="G100" s="11">
        <f t="shared" si="8"/>
        <v>34.280639186343045</v>
      </c>
      <c r="H100" s="11">
        <v>100</v>
      </c>
      <c r="I100" s="11">
        <f t="shared" si="5"/>
        <v>34.280639186343045</v>
      </c>
      <c r="J100" s="11">
        <f t="shared" si="6"/>
        <v>100</v>
      </c>
      <c r="K100" s="11">
        <f t="shared" si="7"/>
        <v>67.140319593171526</v>
      </c>
    </row>
    <row r="101" spans="1:11" x14ac:dyDescent="0.2">
      <c r="A101" s="3">
        <v>1505205</v>
      </c>
      <c r="B101" s="3">
        <v>150520</v>
      </c>
      <c r="C101" s="1" t="s">
        <v>28</v>
      </c>
      <c r="D101" s="12" t="s">
        <v>117</v>
      </c>
      <c r="E101" s="10">
        <v>0.70706691550006673</v>
      </c>
      <c r="F101" s="14">
        <v>0</v>
      </c>
      <c r="G101" s="11">
        <f t="shared" si="8"/>
        <v>18.535930010805519</v>
      </c>
      <c r="H101" s="11">
        <f t="shared" si="9"/>
        <v>0</v>
      </c>
      <c r="I101" s="11">
        <f t="shared" si="5"/>
        <v>18.535930010805519</v>
      </c>
      <c r="J101" s="11">
        <f t="shared" si="6"/>
        <v>0</v>
      </c>
      <c r="K101" s="11">
        <f t="shared" si="7"/>
        <v>9.2679650054027594</v>
      </c>
    </row>
    <row r="102" spans="1:11" x14ac:dyDescent="0.2">
      <c r="A102" s="3">
        <v>1505304</v>
      </c>
      <c r="B102" s="3">
        <v>150530</v>
      </c>
      <c r="C102" s="1" t="s">
        <v>32</v>
      </c>
      <c r="D102" s="12" t="s">
        <v>118</v>
      </c>
      <c r="E102" s="10">
        <v>0.71628981787281265</v>
      </c>
      <c r="F102" s="14">
        <v>0</v>
      </c>
      <c r="G102" s="11">
        <f t="shared" si="8"/>
        <v>19.114653153706193</v>
      </c>
      <c r="H102" s="11">
        <f t="shared" si="9"/>
        <v>0</v>
      </c>
      <c r="I102" s="11">
        <f t="shared" si="5"/>
        <v>19.114653153706193</v>
      </c>
      <c r="J102" s="11">
        <f t="shared" si="6"/>
        <v>0</v>
      </c>
      <c r="K102" s="11">
        <f t="shared" si="7"/>
        <v>9.5573265768530966</v>
      </c>
    </row>
    <row r="103" spans="1:11" x14ac:dyDescent="0.2">
      <c r="A103" s="3">
        <v>1505403</v>
      </c>
      <c r="B103" s="3">
        <v>150540</v>
      </c>
      <c r="C103" s="1" t="s">
        <v>25</v>
      </c>
      <c r="D103" s="12" t="s">
        <v>119</v>
      </c>
      <c r="E103" s="10">
        <v>0.82828962670714112</v>
      </c>
      <c r="F103" s="14">
        <v>0</v>
      </c>
      <c r="G103" s="11">
        <f t="shared" si="8"/>
        <v>26.142471377654218</v>
      </c>
      <c r="H103" s="11">
        <f t="shared" si="9"/>
        <v>0</v>
      </c>
      <c r="I103" s="11">
        <f t="shared" si="5"/>
        <v>26.142471377654218</v>
      </c>
      <c r="J103" s="11">
        <f t="shared" si="6"/>
        <v>0</v>
      </c>
      <c r="K103" s="11">
        <f t="shared" si="7"/>
        <v>13.071235688827109</v>
      </c>
    </row>
    <row r="104" spans="1:11" x14ac:dyDescent="0.2">
      <c r="A104" s="3">
        <v>1505437</v>
      </c>
      <c r="B104" s="3">
        <v>150543</v>
      </c>
      <c r="C104" s="1" t="s">
        <v>30</v>
      </c>
      <c r="D104" s="12" t="s">
        <v>120</v>
      </c>
      <c r="E104" s="10">
        <v>1.402968983331055</v>
      </c>
      <c r="F104" s="14">
        <v>8523.18</v>
      </c>
      <c r="G104" s="11">
        <f t="shared" si="8"/>
        <v>62.202729849902404</v>
      </c>
      <c r="H104" s="11">
        <v>100</v>
      </c>
      <c r="I104" s="11">
        <f t="shared" si="5"/>
        <v>62.202729849902404</v>
      </c>
      <c r="J104" s="11">
        <f t="shared" si="6"/>
        <v>100</v>
      </c>
      <c r="K104" s="11">
        <f t="shared" si="7"/>
        <v>81.101364924951199</v>
      </c>
    </row>
    <row r="105" spans="1:11" x14ac:dyDescent="0.2">
      <c r="A105" s="3">
        <v>1505486</v>
      </c>
      <c r="B105" s="3">
        <v>150548</v>
      </c>
      <c r="C105" s="1" t="s">
        <v>35</v>
      </c>
      <c r="D105" s="12" t="s">
        <v>121</v>
      </c>
      <c r="E105" s="10">
        <v>0.97490049615753716</v>
      </c>
      <c r="F105" s="14">
        <v>382.13</v>
      </c>
      <c r="G105" s="11">
        <f t="shared" si="8"/>
        <v>35.342081188385876</v>
      </c>
      <c r="H105" s="11">
        <f t="shared" si="9"/>
        <v>9.8877526729250533</v>
      </c>
      <c r="I105" s="11">
        <f t="shared" si="5"/>
        <v>35.342081188385876</v>
      </c>
      <c r="J105" s="11">
        <f t="shared" si="6"/>
        <v>9.8877526729250533</v>
      </c>
      <c r="K105" s="11">
        <f t="shared" si="7"/>
        <v>22.614916930655465</v>
      </c>
    </row>
    <row r="106" spans="1:11" x14ac:dyDescent="0.2">
      <c r="A106" s="3">
        <v>1505494</v>
      </c>
      <c r="B106" s="3">
        <v>150549</v>
      </c>
      <c r="C106" s="1" t="s">
        <v>53</v>
      </c>
      <c r="D106" s="12" t="s">
        <v>122</v>
      </c>
      <c r="E106" s="10">
        <v>1.2717617641387349</v>
      </c>
      <c r="F106" s="14">
        <v>0</v>
      </c>
      <c r="G106" s="11">
        <f t="shared" si="8"/>
        <v>53.969675742485904</v>
      </c>
      <c r="H106" s="11">
        <f t="shared" si="9"/>
        <v>0</v>
      </c>
      <c r="I106" s="11">
        <f t="shared" si="5"/>
        <v>53.969675742485904</v>
      </c>
      <c r="J106" s="11">
        <f t="shared" si="6"/>
        <v>0</v>
      </c>
      <c r="K106" s="11">
        <f t="shared" si="7"/>
        <v>26.984837871242952</v>
      </c>
    </row>
    <row r="107" spans="1:11" x14ac:dyDescent="0.2">
      <c r="A107" s="3">
        <v>1505502</v>
      </c>
      <c r="B107" s="3">
        <v>150550</v>
      </c>
      <c r="C107" s="1" t="s">
        <v>25</v>
      </c>
      <c r="D107" s="12" t="s">
        <v>123</v>
      </c>
      <c r="E107" s="10">
        <v>1.3389962380456633</v>
      </c>
      <c r="F107" s="14">
        <v>6061.31</v>
      </c>
      <c r="G107" s="11">
        <f t="shared" si="8"/>
        <v>58.188537059469169</v>
      </c>
      <c r="H107" s="11">
        <v>100</v>
      </c>
      <c r="I107" s="11">
        <f t="shared" si="5"/>
        <v>58.188537059469169</v>
      </c>
      <c r="J107" s="11">
        <f t="shared" si="6"/>
        <v>100</v>
      </c>
      <c r="K107" s="11">
        <f t="shared" si="7"/>
        <v>79.094268529734592</v>
      </c>
    </row>
    <row r="108" spans="1:11" x14ac:dyDescent="0.2">
      <c r="A108" s="3">
        <v>1505536</v>
      </c>
      <c r="B108" s="3">
        <v>150553</v>
      </c>
      <c r="C108" s="1" t="s">
        <v>53</v>
      </c>
      <c r="D108" s="12" t="s">
        <v>124</v>
      </c>
      <c r="E108" s="10">
        <v>0.59646085161479612</v>
      </c>
      <c r="F108" s="14">
        <v>6399.07</v>
      </c>
      <c r="G108" s="11">
        <f t="shared" si="8"/>
        <v>11.595567169634197</v>
      </c>
      <c r="H108" s="11">
        <v>100</v>
      </c>
      <c r="I108" s="11">
        <f t="shared" si="5"/>
        <v>11.595567169634197</v>
      </c>
      <c r="J108" s="11">
        <f t="shared" si="6"/>
        <v>100</v>
      </c>
      <c r="K108" s="11">
        <f t="shared" si="7"/>
        <v>55.797783584817097</v>
      </c>
    </row>
    <row r="109" spans="1:11" x14ac:dyDescent="0.2">
      <c r="A109" s="3">
        <v>1505551</v>
      </c>
      <c r="B109" s="3">
        <v>150555</v>
      </c>
      <c r="C109" s="1" t="s">
        <v>30</v>
      </c>
      <c r="D109" s="12" t="s">
        <v>125</v>
      </c>
      <c r="E109" s="10">
        <v>1.8091717079382827</v>
      </c>
      <c r="F109" s="14">
        <v>0</v>
      </c>
      <c r="G109" s="11">
        <f t="shared" si="8"/>
        <v>87.691335056673353</v>
      </c>
      <c r="H109" s="11">
        <f t="shared" si="9"/>
        <v>0</v>
      </c>
      <c r="I109" s="11">
        <f t="shared" si="5"/>
        <v>87.691335056673353</v>
      </c>
      <c r="J109" s="11">
        <f t="shared" si="6"/>
        <v>0</v>
      </c>
      <c r="K109" s="11">
        <f t="shared" si="7"/>
        <v>43.845667528336676</v>
      </c>
    </row>
    <row r="110" spans="1:11" x14ac:dyDescent="0.2">
      <c r="A110" s="3">
        <v>1505601</v>
      </c>
      <c r="B110" s="3">
        <v>150560</v>
      </c>
      <c r="C110" s="1" t="s">
        <v>41</v>
      </c>
      <c r="D110" s="12" t="s">
        <v>126</v>
      </c>
      <c r="E110" s="10">
        <v>0.84642056814200362</v>
      </c>
      <c r="F110" s="14">
        <v>0</v>
      </c>
      <c r="G110" s="11">
        <f t="shared" si="8"/>
        <v>27.280160468014575</v>
      </c>
      <c r="H110" s="11">
        <f t="shared" si="9"/>
        <v>0</v>
      </c>
      <c r="I110" s="11">
        <f t="shared" si="5"/>
        <v>27.280160468014575</v>
      </c>
      <c r="J110" s="11">
        <f t="shared" si="6"/>
        <v>0</v>
      </c>
      <c r="K110" s="11">
        <f t="shared" si="7"/>
        <v>13.640080234007288</v>
      </c>
    </row>
    <row r="111" spans="1:11" x14ac:dyDescent="0.2">
      <c r="A111" s="3">
        <v>1505635</v>
      </c>
      <c r="B111" s="3">
        <v>150563</v>
      </c>
      <c r="C111" s="1" t="s">
        <v>53</v>
      </c>
      <c r="D111" s="12" t="s">
        <v>127</v>
      </c>
      <c r="E111" s="10">
        <v>0.89663915656730042</v>
      </c>
      <c r="F111" s="14">
        <v>0</v>
      </c>
      <c r="G111" s="11">
        <f t="shared" si="8"/>
        <v>30.431300765390446</v>
      </c>
      <c r="H111" s="11">
        <f t="shared" si="9"/>
        <v>0</v>
      </c>
      <c r="I111" s="11">
        <f t="shared" si="5"/>
        <v>30.431300765390446</v>
      </c>
      <c r="J111" s="11">
        <f t="shared" si="6"/>
        <v>0</v>
      </c>
      <c r="K111" s="11">
        <f t="shared" si="7"/>
        <v>15.215650382695223</v>
      </c>
    </row>
    <row r="112" spans="1:11" x14ac:dyDescent="0.2">
      <c r="A112" s="3">
        <v>1505650</v>
      </c>
      <c r="B112" s="3">
        <v>150565</v>
      </c>
      <c r="C112" s="1" t="s">
        <v>35</v>
      </c>
      <c r="D112" s="12" t="s">
        <v>128</v>
      </c>
      <c r="E112" s="10">
        <v>1.3419984240400009</v>
      </c>
      <c r="F112" s="14">
        <v>0</v>
      </c>
      <c r="G112" s="11">
        <f t="shared" si="8"/>
        <v>58.376919679602899</v>
      </c>
      <c r="H112" s="11">
        <f t="shared" si="9"/>
        <v>0</v>
      </c>
      <c r="I112" s="11">
        <f t="shared" si="5"/>
        <v>58.376919679602899</v>
      </c>
      <c r="J112" s="11">
        <f t="shared" si="6"/>
        <v>0</v>
      </c>
      <c r="K112" s="11">
        <f t="shared" si="7"/>
        <v>29.18845983980145</v>
      </c>
    </row>
    <row r="113" spans="1:11" x14ac:dyDescent="0.2">
      <c r="A113" s="3">
        <v>1505700</v>
      </c>
      <c r="B113" s="3">
        <v>150570</v>
      </c>
      <c r="C113" s="1" t="s">
        <v>28</v>
      </c>
      <c r="D113" s="12" t="s">
        <v>129</v>
      </c>
      <c r="E113" s="10">
        <v>1.3653642035074072</v>
      </c>
      <c r="F113" s="14">
        <v>2200</v>
      </c>
      <c r="G113" s="11">
        <f t="shared" si="8"/>
        <v>59.843086921019271</v>
      </c>
      <c r="H113" s="11">
        <f t="shared" si="9"/>
        <v>56.925799807487302</v>
      </c>
      <c r="I113" s="11">
        <f t="shared" si="5"/>
        <v>59.843086921019271</v>
      </c>
      <c r="J113" s="11">
        <f t="shared" si="6"/>
        <v>56.925799807487302</v>
      </c>
      <c r="K113" s="11">
        <f t="shared" si="7"/>
        <v>58.384443364253286</v>
      </c>
    </row>
    <row r="114" spans="1:11" x14ac:dyDescent="0.2">
      <c r="A114" s="3">
        <v>1505809</v>
      </c>
      <c r="B114" s="3">
        <v>150580</v>
      </c>
      <c r="C114" s="1" t="s">
        <v>28</v>
      </c>
      <c r="D114" s="12" t="s">
        <v>130</v>
      </c>
      <c r="E114" s="10">
        <v>0.95159480341865488</v>
      </c>
      <c r="F114" s="14">
        <v>0</v>
      </c>
      <c r="G114" s="11">
        <f t="shared" si="8"/>
        <v>33.879684298098972</v>
      </c>
      <c r="H114" s="11">
        <f t="shared" si="9"/>
        <v>0</v>
      </c>
      <c r="I114" s="11">
        <f t="shared" si="5"/>
        <v>33.879684298098972</v>
      </c>
      <c r="J114" s="11">
        <f t="shared" si="6"/>
        <v>0</v>
      </c>
      <c r="K114" s="11">
        <f t="shared" si="7"/>
        <v>16.939842149049486</v>
      </c>
    </row>
    <row r="115" spans="1:11" x14ac:dyDescent="0.2">
      <c r="A115" s="3">
        <v>1505908</v>
      </c>
      <c r="B115" s="3">
        <v>150590</v>
      </c>
      <c r="C115" s="1" t="s">
        <v>35</v>
      </c>
      <c r="D115" s="12" t="s">
        <v>131</v>
      </c>
      <c r="E115" s="10">
        <v>1.4871348049555786</v>
      </c>
      <c r="F115" s="14">
        <v>0</v>
      </c>
      <c r="G115" s="11">
        <f t="shared" si="8"/>
        <v>67.484007569950506</v>
      </c>
      <c r="H115" s="11">
        <f t="shared" si="9"/>
        <v>0</v>
      </c>
      <c r="I115" s="11">
        <f t="shared" si="5"/>
        <v>67.484007569950506</v>
      </c>
      <c r="J115" s="11">
        <f t="shared" si="6"/>
        <v>0</v>
      </c>
      <c r="K115" s="11">
        <f t="shared" si="7"/>
        <v>33.742003784975253</v>
      </c>
    </row>
    <row r="116" spans="1:11" x14ac:dyDescent="0.2">
      <c r="A116" s="3">
        <v>1506005</v>
      </c>
      <c r="B116" s="3">
        <v>150600</v>
      </c>
      <c r="C116" s="1" t="s">
        <v>32</v>
      </c>
      <c r="D116" s="12" t="s">
        <v>132</v>
      </c>
      <c r="E116" s="10">
        <v>1.1790002715082899</v>
      </c>
      <c r="F116" s="14">
        <v>0</v>
      </c>
      <c r="G116" s="11">
        <f t="shared" si="8"/>
        <v>48.149032696985913</v>
      </c>
      <c r="H116" s="11">
        <f t="shared" si="9"/>
        <v>0</v>
      </c>
      <c r="I116" s="11">
        <f t="shared" si="5"/>
        <v>48.149032696985913</v>
      </c>
      <c r="J116" s="11">
        <f t="shared" si="6"/>
        <v>0</v>
      </c>
      <c r="K116" s="11">
        <f t="shared" si="7"/>
        <v>24.074516348492956</v>
      </c>
    </row>
    <row r="117" spans="1:11" x14ac:dyDescent="0.2">
      <c r="A117" s="3">
        <v>1506104</v>
      </c>
      <c r="B117" s="3">
        <v>150610</v>
      </c>
      <c r="C117" s="1" t="s">
        <v>41</v>
      </c>
      <c r="D117" s="12" t="s">
        <v>133</v>
      </c>
      <c r="E117" s="10">
        <v>0.63206974510228386</v>
      </c>
      <c r="F117" s="14">
        <v>0</v>
      </c>
      <c r="G117" s="11">
        <f t="shared" si="8"/>
        <v>13.829971256485523</v>
      </c>
      <c r="H117" s="11">
        <f t="shared" si="9"/>
        <v>0</v>
      </c>
      <c r="I117" s="11">
        <f t="shared" si="5"/>
        <v>13.829971256485523</v>
      </c>
      <c r="J117" s="11">
        <f t="shared" si="6"/>
        <v>0</v>
      </c>
      <c r="K117" s="11">
        <f t="shared" si="7"/>
        <v>6.9149856282427615</v>
      </c>
    </row>
    <row r="118" spans="1:11" x14ac:dyDescent="0.2">
      <c r="A118" s="3">
        <v>1506112</v>
      </c>
      <c r="B118" s="3">
        <v>150611</v>
      </c>
      <c r="C118" s="1" t="s">
        <v>41</v>
      </c>
      <c r="D118" s="12" t="s">
        <v>134</v>
      </c>
      <c r="E118" s="10">
        <v>1.1020137047894281</v>
      </c>
      <c r="F118" s="14">
        <v>0</v>
      </c>
      <c r="G118" s="11">
        <f t="shared" si="8"/>
        <v>43.318242339242246</v>
      </c>
      <c r="H118" s="11">
        <f t="shared" si="9"/>
        <v>0</v>
      </c>
      <c r="I118" s="11">
        <f t="shared" si="5"/>
        <v>43.318242339242246</v>
      </c>
      <c r="J118" s="11">
        <f t="shared" si="6"/>
        <v>0</v>
      </c>
      <c r="K118" s="11">
        <f t="shared" si="7"/>
        <v>21.659121169621123</v>
      </c>
    </row>
    <row r="119" spans="1:11" x14ac:dyDescent="0.2">
      <c r="A119" s="3">
        <v>1506138</v>
      </c>
      <c r="B119" s="3">
        <v>150613</v>
      </c>
      <c r="C119" s="1" t="s">
        <v>30</v>
      </c>
      <c r="D119" s="12" t="s">
        <v>135</v>
      </c>
      <c r="E119" s="10">
        <v>1.4879556522090545</v>
      </c>
      <c r="F119" s="14">
        <v>3130.53</v>
      </c>
      <c r="G119" s="11">
        <f t="shared" si="8"/>
        <v>67.535514490784536</v>
      </c>
      <c r="H119" s="11">
        <f t="shared" si="9"/>
        <v>81.003601850606017</v>
      </c>
      <c r="I119" s="11">
        <f t="shared" si="5"/>
        <v>67.535514490784536</v>
      </c>
      <c r="J119" s="11">
        <f t="shared" si="6"/>
        <v>81.003601850606017</v>
      </c>
      <c r="K119" s="11">
        <f t="shared" si="7"/>
        <v>74.269558170695277</v>
      </c>
    </row>
    <row r="120" spans="1:11" x14ac:dyDescent="0.2">
      <c r="A120" s="3">
        <v>1506161</v>
      </c>
      <c r="B120" s="3">
        <v>150616</v>
      </c>
      <c r="C120" s="1" t="s">
        <v>30</v>
      </c>
      <c r="D120" s="12" t="s">
        <v>136</v>
      </c>
      <c r="E120" s="10">
        <v>1.0861864182839842</v>
      </c>
      <c r="F120" s="14">
        <v>0</v>
      </c>
      <c r="G120" s="11">
        <f t="shared" si="8"/>
        <v>42.325104103594548</v>
      </c>
      <c r="H120" s="11">
        <f t="shared" si="9"/>
        <v>0</v>
      </c>
      <c r="I120" s="11">
        <f t="shared" si="5"/>
        <v>42.325104103594548</v>
      </c>
      <c r="J120" s="11">
        <f t="shared" si="6"/>
        <v>0</v>
      </c>
      <c r="K120" s="11">
        <f t="shared" si="7"/>
        <v>21.162552051797274</v>
      </c>
    </row>
    <row r="121" spans="1:11" x14ac:dyDescent="0.2">
      <c r="A121" s="3">
        <v>1506187</v>
      </c>
      <c r="B121" s="3">
        <v>150618</v>
      </c>
      <c r="C121" s="1" t="s">
        <v>25</v>
      </c>
      <c r="D121" s="12" t="s">
        <v>137</v>
      </c>
      <c r="E121" s="10">
        <v>1.3891263225882657</v>
      </c>
      <c r="F121" s="14">
        <v>0</v>
      </c>
      <c r="G121" s="11">
        <f t="shared" si="8"/>
        <v>61.334123872368927</v>
      </c>
      <c r="H121" s="11">
        <f t="shared" si="9"/>
        <v>0</v>
      </c>
      <c r="I121" s="11">
        <f t="shared" si="5"/>
        <v>61.334123872368927</v>
      </c>
      <c r="J121" s="11">
        <f t="shared" si="6"/>
        <v>0</v>
      </c>
      <c r="K121" s="11">
        <f t="shared" si="7"/>
        <v>30.667061936184464</v>
      </c>
    </row>
    <row r="122" spans="1:11" x14ac:dyDescent="0.2">
      <c r="A122" s="3">
        <v>1506195</v>
      </c>
      <c r="B122" s="3">
        <v>150619</v>
      </c>
      <c r="C122" s="1" t="s">
        <v>44</v>
      </c>
      <c r="D122" s="12" t="s">
        <v>138</v>
      </c>
      <c r="E122" s="10">
        <v>1.2880190374903284</v>
      </c>
      <c r="F122" s="14">
        <v>849.59</v>
      </c>
      <c r="G122" s="11">
        <f t="shared" si="8"/>
        <v>54.989795000912835</v>
      </c>
      <c r="H122" s="11">
        <f t="shared" si="9"/>
        <v>21.983450117474153</v>
      </c>
      <c r="I122" s="11">
        <f t="shared" si="5"/>
        <v>54.989795000912835</v>
      </c>
      <c r="J122" s="11">
        <f t="shared" si="6"/>
        <v>21.983450117474153</v>
      </c>
      <c r="K122" s="11">
        <f t="shared" si="7"/>
        <v>38.486622559193492</v>
      </c>
    </row>
    <row r="123" spans="1:11" x14ac:dyDescent="0.2">
      <c r="A123" s="3">
        <v>1506203</v>
      </c>
      <c r="B123" s="3">
        <v>150620</v>
      </c>
      <c r="C123" s="1" t="s">
        <v>41</v>
      </c>
      <c r="D123" s="12" t="s">
        <v>139</v>
      </c>
      <c r="E123" s="10">
        <v>1.4320062240189673</v>
      </c>
      <c r="F123" s="14">
        <v>0</v>
      </c>
      <c r="G123" s="11">
        <f t="shared" si="8"/>
        <v>64.024772685542729</v>
      </c>
      <c r="H123" s="11">
        <f t="shared" si="9"/>
        <v>0</v>
      </c>
      <c r="I123" s="11">
        <f t="shared" si="5"/>
        <v>64.024772685542729</v>
      </c>
      <c r="J123" s="11">
        <f t="shared" si="6"/>
        <v>0</v>
      </c>
      <c r="K123" s="11">
        <f t="shared" si="7"/>
        <v>32.012386342771364</v>
      </c>
    </row>
    <row r="124" spans="1:11" x14ac:dyDescent="0.2">
      <c r="A124" s="3">
        <v>1506302</v>
      </c>
      <c r="B124" s="3">
        <v>150630</v>
      </c>
      <c r="C124" s="1" t="s">
        <v>28</v>
      </c>
      <c r="D124" s="12" t="s">
        <v>140</v>
      </c>
      <c r="E124" s="10">
        <v>1.2668659638242894</v>
      </c>
      <c r="F124" s="14">
        <v>0</v>
      </c>
      <c r="G124" s="11">
        <f t="shared" si="8"/>
        <v>53.662471694293586</v>
      </c>
      <c r="H124" s="11">
        <f t="shared" si="9"/>
        <v>0</v>
      </c>
      <c r="I124" s="11">
        <f t="shared" si="5"/>
        <v>53.662471694293586</v>
      </c>
      <c r="J124" s="11">
        <f t="shared" si="6"/>
        <v>0</v>
      </c>
      <c r="K124" s="11">
        <f t="shared" si="7"/>
        <v>26.831235847146793</v>
      </c>
    </row>
    <row r="125" spans="1:11" x14ac:dyDescent="0.2">
      <c r="A125" s="3">
        <v>1506351</v>
      </c>
      <c r="B125" s="3">
        <v>150635</v>
      </c>
      <c r="C125" s="1" t="s">
        <v>38</v>
      </c>
      <c r="D125" s="12" t="s">
        <v>141</v>
      </c>
      <c r="E125" s="10">
        <v>1.7610741170876969</v>
      </c>
      <c r="F125" s="14">
        <v>1133.51</v>
      </c>
      <c r="G125" s="11">
        <f t="shared" si="8"/>
        <v>84.673284141892353</v>
      </c>
      <c r="H125" s="11">
        <f t="shared" si="9"/>
        <v>29.329983336265876</v>
      </c>
      <c r="I125" s="11">
        <f t="shared" si="5"/>
        <v>84.673284141892353</v>
      </c>
      <c r="J125" s="11">
        <f t="shared" si="6"/>
        <v>29.329983336265876</v>
      </c>
      <c r="K125" s="11">
        <f t="shared" si="7"/>
        <v>57.001633739079111</v>
      </c>
    </row>
    <row r="126" spans="1:11" x14ac:dyDescent="0.2">
      <c r="A126" s="3">
        <v>1506401</v>
      </c>
      <c r="B126" s="3">
        <v>150640</v>
      </c>
      <c r="C126" s="1" t="s">
        <v>28</v>
      </c>
      <c r="D126" s="12" t="s">
        <v>142</v>
      </c>
      <c r="E126" s="10">
        <v>0.78659927466094937</v>
      </c>
      <c r="F126" s="14">
        <v>0</v>
      </c>
      <c r="G126" s="11">
        <f t="shared" si="8"/>
        <v>23.526464985121596</v>
      </c>
      <c r="H126" s="11">
        <f t="shared" si="9"/>
        <v>0</v>
      </c>
      <c r="I126" s="11">
        <f t="shared" si="5"/>
        <v>23.526464985121596</v>
      </c>
      <c r="J126" s="11">
        <f t="shared" si="6"/>
        <v>0</v>
      </c>
      <c r="K126" s="11">
        <f t="shared" si="7"/>
        <v>11.763232492560798</v>
      </c>
    </row>
    <row r="127" spans="1:11" x14ac:dyDescent="0.2">
      <c r="A127" s="3">
        <v>1506500</v>
      </c>
      <c r="B127" s="3">
        <v>150650</v>
      </c>
      <c r="C127" s="1" t="s">
        <v>69</v>
      </c>
      <c r="D127" s="12" t="s">
        <v>143</v>
      </c>
      <c r="E127" s="10">
        <v>2.2303476713648638</v>
      </c>
      <c r="F127" s="14">
        <v>2891.65</v>
      </c>
      <c r="G127" s="11">
        <v>100</v>
      </c>
      <c r="H127" s="11">
        <f t="shared" si="9"/>
        <v>74.822495006054851</v>
      </c>
      <c r="I127" s="11">
        <f t="shared" si="5"/>
        <v>100</v>
      </c>
      <c r="J127" s="11">
        <f t="shared" si="6"/>
        <v>74.822495006054851</v>
      </c>
      <c r="K127" s="11">
        <f t="shared" si="7"/>
        <v>87.411247503027425</v>
      </c>
    </row>
    <row r="128" spans="1:11" x14ac:dyDescent="0.2">
      <c r="A128" s="3">
        <v>1506559</v>
      </c>
      <c r="B128" s="3">
        <v>150655</v>
      </c>
      <c r="C128" s="1" t="s">
        <v>41</v>
      </c>
      <c r="D128" s="12" t="s">
        <v>144</v>
      </c>
      <c r="E128" s="10">
        <v>1.3249201628550207</v>
      </c>
      <c r="F128" s="14">
        <v>0</v>
      </c>
      <c r="G128" s="11">
        <f t="shared" si="8"/>
        <v>57.305284679165645</v>
      </c>
      <c r="H128" s="11">
        <f t="shared" si="9"/>
        <v>0</v>
      </c>
      <c r="I128" s="11">
        <f t="shared" si="5"/>
        <v>57.305284679165645</v>
      </c>
      <c r="J128" s="11">
        <f t="shared" si="6"/>
        <v>0</v>
      </c>
      <c r="K128" s="11">
        <f t="shared" si="7"/>
        <v>28.652642339582822</v>
      </c>
    </row>
    <row r="129" spans="1:11" x14ac:dyDescent="0.2">
      <c r="A129" s="3">
        <v>1506583</v>
      </c>
      <c r="B129" s="3">
        <v>150658</v>
      </c>
      <c r="C129" s="1" t="s">
        <v>30</v>
      </c>
      <c r="D129" s="12" t="s">
        <v>145</v>
      </c>
      <c r="E129" s="10">
        <v>0.64545805070053641</v>
      </c>
      <c r="F129" s="14">
        <v>0</v>
      </c>
      <c r="G129" s="11">
        <f t="shared" si="8"/>
        <v>14.670067137455861</v>
      </c>
      <c r="H129" s="11">
        <f t="shared" si="9"/>
        <v>0</v>
      </c>
      <c r="I129" s="11">
        <f t="shared" si="5"/>
        <v>14.670067137455861</v>
      </c>
      <c r="J129" s="11">
        <f t="shared" si="6"/>
        <v>0</v>
      </c>
      <c r="K129" s="11">
        <f t="shared" si="7"/>
        <v>7.3350335687279307</v>
      </c>
    </row>
    <row r="130" spans="1:11" x14ac:dyDescent="0.2">
      <c r="A130" s="3">
        <v>1506609</v>
      </c>
      <c r="B130" s="3">
        <v>150660</v>
      </c>
      <c r="C130" s="1" t="s">
        <v>69</v>
      </c>
      <c r="D130" s="12" t="s">
        <v>146</v>
      </c>
      <c r="E130" s="10">
        <v>1.1448160196429422</v>
      </c>
      <c r="F130" s="14">
        <v>0</v>
      </c>
      <c r="G130" s="11">
        <f t="shared" si="8"/>
        <v>46.004022712310963</v>
      </c>
      <c r="H130" s="11">
        <f t="shared" si="9"/>
        <v>0</v>
      </c>
      <c r="I130" s="11">
        <f t="shared" si="5"/>
        <v>46.004022712310963</v>
      </c>
      <c r="J130" s="11">
        <f t="shared" si="6"/>
        <v>0</v>
      </c>
      <c r="K130" s="11">
        <f t="shared" si="7"/>
        <v>23.002011356155482</v>
      </c>
    </row>
    <row r="131" spans="1:11" x14ac:dyDescent="0.2">
      <c r="A131" s="3">
        <v>1506708</v>
      </c>
      <c r="B131" s="3">
        <v>150670</v>
      </c>
      <c r="C131" s="1" t="s">
        <v>30</v>
      </c>
      <c r="D131" s="12" t="s">
        <v>147</v>
      </c>
      <c r="E131" s="10">
        <v>1.1311762510066226</v>
      </c>
      <c r="F131" s="14">
        <v>4078.05</v>
      </c>
      <c r="G131" s="11">
        <f t="shared" si="8"/>
        <v>45.148147906894501</v>
      </c>
      <c r="H131" s="11">
        <v>100</v>
      </c>
      <c r="I131" s="11">
        <f t="shared" si="5"/>
        <v>45.148147906894501</v>
      </c>
      <c r="J131" s="11">
        <f t="shared" si="6"/>
        <v>100</v>
      </c>
      <c r="K131" s="11">
        <f t="shared" si="7"/>
        <v>72.574073953447254</v>
      </c>
    </row>
    <row r="132" spans="1:11" x14ac:dyDescent="0.2">
      <c r="A132" s="3">
        <v>1506807</v>
      </c>
      <c r="B132" s="3">
        <v>150680</v>
      </c>
      <c r="C132" s="1" t="s">
        <v>32</v>
      </c>
      <c r="D132" s="12" t="s">
        <v>148</v>
      </c>
      <c r="E132" s="10">
        <v>1.8996251014062087</v>
      </c>
      <c r="F132" s="14">
        <v>4789.2299999999996</v>
      </c>
      <c r="G132" s="11">
        <f t="shared" si="8"/>
        <v>93.367148378570647</v>
      </c>
      <c r="H132" s="11">
        <v>100</v>
      </c>
      <c r="I132" s="11">
        <f t="shared" si="5"/>
        <v>93.367148378570647</v>
      </c>
      <c r="J132" s="11">
        <f t="shared" si="6"/>
        <v>100</v>
      </c>
      <c r="K132" s="11">
        <f t="shared" si="7"/>
        <v>96.683574189285324</v>
      </c>
    </row>
    <row r="133" spans="1:11" x14ac:dyDescent="0.2">
      <c r="A133" s="3">
        <v>1506906</v>
      </c>
      <c r="B133" s="3">
        <v>150690</v>
      </c>
      <c r="C133" s="1" t="s">
        <v>41</v>
      </c>
      <c r="D133" s="12" t="s">
        <v>149</v>
      </c>
      <c r="E133" s="10">
        <v>1.0564506608621269</v>
      </c>
      <c r="F133" s="14">
        <v>0</v>
      </c>
      <c r="G133" s="11">
        <f t="shared" si="8"/>
        <v>40.459230401780026</v>
      </c>
      <c r="H133" s="11">
        <f t="shared" si="9"/>
        <v>0</v>
      </c>
      <c r="I133" s="11">
        <f t="shared" si="5"/>
        <v>40.459230401780026</v>
      </c>
      <c r="J133" s="11">
        <f t="shared" si="6"/>
        <v>0</v>
      </c>
      <c r="K133" s="11">
        <f t="shared" si="7"/>
        <v>20.229615200890013</v>
      </c>
    </row>
    <row r="134" spans="1:11" x14ac:dyDescent="0.2">
      <c r="A134" s="3">
        <v>1507003</v>
      </c>
      <c r="B134" s="3">
        <v>150700</v>
      </c>
      <c r="C134" s="1" t="s">
        <v>69</v>
      </c>
      <c r="D134" s="12" t="s">
        <v>150</v>
      </c>
      <c r="E134" s="10">
        <v>1.2937439276126748</v>
      </c>
      <c r="F134" s="14">
        <v>0</v>
      </c>
      <c r="G134" s="11">
        <f t="shared" si="8"/>
        <v>55.349023177734459</v>
      </c>
      <c r="H134" s="11">
        <f t="shared" si="9"/>
        <v>0</v>
      </c>
      <c r="I134" s="11">
        <f t="shared" si="5"/>
        <v>55.349023177734459</v>
      </c>
      <c r="J134" s="11">
        <f t="shared" si="6"/>
        <v>0</v>
      </c>
      <c r="K134" s="11">
        <f t="shared" si="7"/>
        <v>27.67451158886723</v>
      </c>
    </row>
    <row r="135" spans="1:11" x14ac:dyDescent="0.2">
      <c r="A135" s="3">
        <v>1507102</v>
      </c>
      <c r="B135" s="3">
        <v>150710</v>
      </c>
      <c r="C135" s="1" t="s">
        <v>69</v>
      </c>
      <c r="D135" s="12" t="s">
        <v>151</v>
      </c>
      <c r="E135" s="10">
        <v>1.2922542831607793</v>
      </c>
      <c r="F135" s="14">
        <v>0</v>
      </c>
      <c r="G135" s="11">
        <f t="shared" si="8"/>
        <v>55.255550246528649</v>
      </c>
      <c r="H135" s="11">
        <f t="shared" si="9"/>
        <v>0</v>
      </c>
      <c r="I135" s="11">
        <f t="shared" ref="I135:I162" si="10">G135</f>
        <v>55.255550246528649</v>
      </c>
      <c r="J135" s="11">
        <f t="shared" ref="J135:J162" si="11">H135</f>
        <v>0</v>
      </c>
      <c r="K135" s="11">
        <f t="shared" ref="K135:K162" si="12">AVERAGE(I135:J135)</f>
        <v>27.627775123264325</v>
      </c>
    </row>
    <row r="136" spans="1:11" x14ac:dyDescent="0.2">
      <c r="A136" s="3">
        <v>1507151</v>
      </c>
      <c r="B136" s="3">
        <v>150715</v>
      </c>
      <c r="C136" s="1" t="s">
        <v>53</v>
      </c>
      <c r="D136" s="12" t="s">
        <v>152</v>
      </c>
      <c r="E136" s="10">
        <v>1.2528963508419899</v>
      </c>
      <c r="F136" s="14">
        <v>0</v>
      </c>
      <c r="G136" s="11">
        <f t="shared" si="8"/>
        <v>52.785899656177627</v>
      </c>
      <c r="H136" s="11">
        <f t="shared" si="9"/>
        <v>0</v>
      </c>
      <c r="I136" s="11">
        <f t="shared" si="10"/>
        <v>52.785899656177627</v>
      </c>
      <c r="J136" s="11">
        <f t="shared" si="11"/>
        <v>0</v>
      </c>
      <c r="K136" s="11">
        <f t="shared" si="12"/>
        <v>26.392949828088813</v>
      </c>
    </row>
    <row r="137" spans="1:11" x14ac:dyDescent="0.2">
      <c r="A137" s="3">
        <v>1507201</v>
      </c>
      <c r="B137" s="3">
        <v>150720</v>
      </c>
      <c r="C137" s="1" t="s">
        <v>69</v>
      </c>
      <c r="D137" s="12" t="s">
        <v>153</v>
      </c>
      <c r="E137" s="10">
        <v>0.92500062096273139</v>
      </c>
      <c r="F137" s="14">
        <v>0</v>
      </c>
      <c r="G137" s="11">
        <f t="shared" si="8"/>
        <v>32.210939663086229</v>
      </c>
      <c r="H137" s="11">
        <f t="shared" si="9"/>
        <v>0</v>
      </c>
      <c r="I137" s="11">
        <f t="shared" si="10"/>
        <v>32.210939663086229</v>
      </c>
      <c r="J137" s="11">
        <f t="shared" si="11"/>
        <v>0</v>
      </c>
      <c r="K137" s="11">
        <f t="shared" si="12"/>
        <v>16.105469831543115</v>
      </c>
    </row>
    <row r="138" spans="1:11" x14ac:dyDescent="0.2">
      <c r="A138" s="3">
        <v>1507300</v>
      </c>
      <c r="B138" s="3">
        <v>150730</v>
      </c>
      <c r="C138" s="1" t="s">
        <v>30</v>
      </c>
      <c r="D138" s="12" t="s">
        <v>154</v>
      </c>
      <c r="E138" s="10">
        <v>0.90686074415237772</v>
      </c>
      <c r="F138" s="14">
        <v>4477.18</v>
      </c>
      <c r="G138" s="11">
        <f t="shared" si="8"/>
        <v>31.072689891458932</v>
      </c>
      <c r="H138" s="11">
        <v>100</v>
      </c>
      <c r="I138" s="11">
        <f t="shared" si="10"/>
        <v>31.072689891458932</v>
      </c>
      <c r="J138" s="11">
        <f t="shared" si="11"/>
        <v>100</v>
      </c>
      <c r="K138" s="11">
        <f t="shared" si="12"/>
        <v>65.536344945729468</v>
      </c>
    </row>
    <row r="139" spans="1:11" x14ac:dyDescent="0.2">
      <c r="A139" s="3">
        <v>1507409</v>
      </c>
      <c r="B139" s="3">
        <v>150740</v>
      </c>
      <c r="C139" s="1" t="s">
        <v>69</v>
      </c>
      <c r="D139" s="12" t="s">
        <v>155</v>
      </c>
      <c r="E139" s="10">
        <v>1.0444656147996123</v>
      </c>
      <c r="F139" s="14">
        <v>0</v>
      </c>
      <c r="G139" s="11">
        <f t="shared" si="8"/>
        <v>39.707186929477423</v>
      </c>
      <c r="H139" s="11">
        <f t="shared" si="9"/>
        <v>0</v>
      </c>
      <c r="I139" s="11">
        <f t="shared" si="10"/>
        <v>39.707186929477423</v>
      </c>
      <c r="J139" s="11">
        <f t="shared" si="11"/>
        <v>0</v>
      </c>
      <c r="K139" s="11">
        <f t="shared" si="12"/>
        <v>19.853593464738712</v>
      </c>
    </row>
    <row r="140" spans="1:11" x14ac:dyDescent="0.2">
      <c r="A140" s="3">
        <v>1507458</v>
      </c>
      <c r="B140" s="3">
        <v>150745</v>
      </c>
      <c r="C140" s="1" t="s">
        <v>53</v>
      </c>
      <c r="D140" s="12" t="s">
        <v>156</v>
      </c>
      <c r="E140" s="10">
        <v>1.2475533098139231</v>
      </c>
      <c r="F140" s="14">
        <v>0</v>
      </c>
      <c r="G140" s="11">
        <f t="shared" si="8"/>
        <v>52.450631931177362</v>
      </c>
      <c r="H140" s="11">
        <f t="shared" si="9"/>
        <v>0</v>
      </c>
      <c r="I140" s="11">
        <f t="shared" si="10"/>
        <v>52.450631931177362</v>
      </c>
      <c r="J140" s="11">
        <f t="shared" si="11"/>
        <v>0</v>
      </c>
      <c r="K140" s="11">
        <f t="shared" si="12"/>
        <v>26.225315965588681</v>
      </c>
    </row>
    <row r="141" spans="1:11" x14ac:dyDescent="0.2">
      <c r="A141" s="3">
        <v>1507466</v>
      </c>
      <c r="B141" s="3">
        <v>150746</v>
      </c>
      <c r="C141" s="1" t="s">
        <v>69</v>
      </c>
      <c r="D141" s="12" t="s">
        <v>157</v>
      </c>
      <c r="E141" s="10">
        <v>1.2886404063163024</v>
      </c>
      <c r="F141" s="14">
        <v>1502.37</v>
      </c>
      <c r="G141" s="11">
        <f t="shared" si="8"/>
        <v>55.02878495281027</v>
      </c>
      <c r="H141" s="11">
        <f t="shared" si="9"/>
        <v>38.874369934897587</v>
      </c>
      <c r="I141" s="11">
        <f t="shared" si="10"/>
        <v>55.02878495281027</v>
      </c>
      <c r="J141" s="11">
        <f t="shared" si="11"/>
        <v>38.874369934897587</v>
      </c>
      <c r="K141" s="11">
        <f t="shared" si="12"/>
        <v>46.951577443853928</v>
      </c>
    </row>
    <row r="142" spans="1:11" x14ac:dyDescent="0.2">
      <c r="A142" s="3">
        <v>1507474</v>
      </c>
      <c r="B142" s="3">
        <v>150747</v>
      </c>
      <c r="C142" s="1" t="s">
        <v>41</v>
      </c>
      <c r="D142" s="12" t="s">
        <v>158</v>
      </c>
      <c r="E142" s="10">
        <v>1.4516019173198069</v>
      </c>
      <c r="F142" s="14">
        <v>0</v>
      </c>
      <c r="G142" s="11">
        <f t="shared" si="8"/>
        <v>65.254372735077155</v>
      </c>
      <c r="H142" s="11">
        <f t="shared" si="9"/>
        <v>0</v>
      </c>
      <c r="I142" s="11">
        <f t="shared" si="10"/>
        <v>65.254372735077155</v>
      </c>
      <c r="J142" s="11">
        <f t="shared" si="11"/>
        <v>0</v>
      </c>
      <c r="K142" s="11">
        <f t="shared" si="12"/>
        <v>32.627186367538577</v>
      </c>
    </row>
    <row r="143" spans="1:11" x14ac:dyDescent="0.2">
      <c r="A143" s="3">
        <v>1507508</v>
      </c>
      <c r="B143" s="3">
        <v>150750</v>
      </c>
      <c r="C143" s="1" t="s">
        <v>53</v>
      </c>
      <c r="D143" s="12" t="s">
        <v>159</v>
      </c>
      <c r="E143" s="10">
        <v>0.29156309782442585</v>
      </c>
      <c r="F143" s="14">
        <v>0</v>
      </c>
      <c r="G143" s="11">
        <v>0</v>
      </c>
      <c r="H143" s="11">
        <f t="shared" si="9"/>
        <v>0</v>
      </c>
      <c r="I143" s="11">
        <f t="shared" si="10"/>
        <v>0</v>
      </c>
      <c r="J143" s="11">
        <f t="shared" si="11"/>
        <v>0</v>
      </c>
      <c r="K143" s="11">
        <f t="shared" si="12"/>
        <v>0</v>
      </c>
    </row>
    <row r="144" spans="1:11" x14ac:dyDescent="0.2">
      <c r="A144" s="3">
        <v>1507607</v>
      </c>
      <c r="B144" s="3">
        <v>150760</v>
      </c>
      <c r="C144" s="1" t="s">
        <v>69</v>
      </c>
      <c r="D144" s="12" t="s">
        <v>160</v>
      </c>
      <c r="E144" s="10">
        <v>1.6611630314248256</v>
      </c>
      <c r="F144" s="14">
        <v>0</v>
      </c>
      <c r="G144" s="11">
        <f t="shared" si="8"/>
        <v>78.404014971669042</v>
      </c>
      <c r="H144" s="11">
        <f t="shared" si="9"/>
        <v>0</v>
      </c>
      <c r="I144" s="11">
        <f t="shared" si="10"/>
        <v>78.404014971669042</v>
      </c>
      <c r="J144" s="11">
        <f t="shared" si="11"/>
        <v>0</v>
      </c>
      <c r="K144" s="11">
        <f t="shared" si="12"/>
        <v>39.202007485834521</v>
      </c>
    </row>
    <row r="145" spans="1:11" x14ac:dyDescent="0.2">
      <c r="A145" s="3">
        <v>1507706</v>
      </c>
      <c r="B145" s="3">
        <v>150770</v>
      </c>
      <c r="C145" s="1" t="s">
        <v>28</v>
      </c>
      <c r="D145" s="12" t="s">
        <v>161</v>
      </c>
      <c r="E145" s="10">
        <v>1.1537093764095048</v>
      </c>
      <c r="F145" s="14">
        <v>0</v>
      </c>
      <c r="G145" s="11">
        <f t="shared" si="8"/>
        <v>46.562067367981513</v>
      </c>
      <c r="H145" s="11">
        <f t="shared" si="9"/>
        <v>0</v>
      </c>
      <c r="I145" s="11">
        <f t="shared" si="10"/>
        <v>46.562067367981513</v>
      </c>
      <c r="J145" s="11">
        <f t="shared" si="11"/>
        <v>0</v>
      </c>
      <c r="K145" s="11">
        <f t="shared" si="12"/>
        <v>23.281033683990756</v>
      </c>
    </row>
    <row r="146" spans="1:11" x14ac:dyDescent="0.2">
      <c r="A146" s="3">
        <v>1507755</v>
      </c>
      <c r="B146" s="3">
        <v>150775</v>
      </c>
      <c r="C146" s="1" t="s">
        <v>30</v>
      </c>
      <c r="D146" s="12" t="s">
        <v>162</v>
      </c>
      <c r="E146" s="10">
        <v>2.2433074054947881</v>
      </c>
      <c r="F146" s="14">
        <v>0</v>
      </c>
      <c r="G146" s="11">
        <v>100</v>
      </c>
      <c r="H146" s="11">
        <f t="shared" si="9"/>
        <v>0</v>
      </c>
      <c r="I146" s="11">
        <f t="shared" si="10"/>
        <v>100</v>
      </c>
      <c r="J146" s="11">
        <f t="shared" si="11"/>
        <v>0</v>
      </c>
      <c r="K146" s="11">
        <f t="shared" si="12"/>
        <v>50</v>
      </c>
    </row>
    <row r="147" spans="1:11" x14ac:dyDescent="0.2">
      <c r="A147" s="3">
        <v>1507805</v>
      </c>
      <c r="B147" s="3">
        <v>150780</v>
      </c>
      <c r="C147" s="1" t="s">
        <v>35</v>
      </c>
      <c r="D147" s="12" t="s">
        <v>163</v>
      </c>
      <c r="E147" s="10">
        <v>1.2038149646208611</v>
      </c>
      <c r="F147" s="14">
        <v>0</v>
      </c>
      <c r="G147" s="11">
        <f t="shared" si="8"/>
        <v>49.706117073229535</v>
      </c>
      <c r="H147" s="11">
        <f t="shared" si="9"/>
        <v>0</v>
      </c>
      <c r="I147" s="11">
        <f t="shared" si="10"/>
        <v>49.706117073229535</v>
      </c>
      <c r="J147" s="11">
        <f t="shared" si="11"/>
        <v>0</v>
      </c>
      <c r="K147" s="11">
        <f t="shared" si="12"/>
        <v>24.853058536614768</v>
      </c>
    </row>
    <row r="148" spans="1:11" x14ac:dyDescent="0.2">
      <c r="A148" s="3">
        <v>1507904</v>
      </c>
      <c r="B148" s="3">
        <v>150790</v>
      </c>
      <c r="C148" s="1" t="s">
        <v>28</v>
      </c>
      <c r="D148" s="12" t="s">
        <v>164</v>
      </c>
      <c r="E148" s="10">
        <v>1.4506287227580024</v>
      </c>
      <c r="F148" s="14">
        <v>0</v>
      </c>
      <c r="G148" s="11">
        <f t="shared" ref="G148:G162" si="13">(E148-$E$2)/($E$1-$E$2)*100</f>
        <v>65.193306251588652</v>
      </c>
      <c r="H148" s="11">
        <f t="shared" ref="H148:H162" si="14">(F148-$F$2)/($F$1-$F$2)*100</f>
        <v>0</v>
      </c>
      <c r="I148" s="11">
        <f t="shared" si="10"/>
        <v>65.193306251588652</v>
      </c>
      <c r="J148" s="11">
        <f t="shared" si="11"/>
        <v>0</v>
      </c>
      <c r="K148" s="11">
        <f t="shared" si="12"/>
        <v>32.596653125794326</v>
      </c>
    </row>
    <row r="149" spans="1:11" x14ac:dyDescent="0.2">
      <c r="A149" s="3">
        <v>1507953</v>
      </c>
      <c r="B149" s="3">
        <v>150795</v>
      </c>
      <c r="C149" s="1" t="s">
        <v>23</v>
      </c>
      <c r="D149" s="12" t="s">
        <v>165</v>
      </c>
      <c r="E149" s="10">
        <v>2.2078275394586377</v>
      </c>
      <c r="F149" s="14">
        <v>2785.24</v>
      </c>
      <c r="G149" s="11">
        <v>100</v>
      </c>
      <c r="H149" s="11">
        <f t="shared" si="14"/>
        <v>72.069097570820873</v>
      </c>
      <c r="I149" s="11">
        <f t="shared" si="10"/>
        <v>100</v>
      </c>
      <c r="J149" s="11">
        <f t="shared" si="11"/>
        <v>72.069097570820873</v>
      </c>
      <c r="K149" s="11">
        <f t="shared" si="12"/>
        <v>86.034548785410436</v>
      </c>
    </row>
    <row r="150" spans="1:11" x14ac:dyDescent="0.2">
      <c r="A150" s="3">
        <v>1507961</v>
      </c>
      <c r="B150" s="3">
        <v>150796</v>
      </c>
      <c r="C150" s="1" t="s">
        <v>69</v>
      </c>
      <c r="D150" s="12" t="s">
        <v>166</v>
      </c>
      <c r="E150" s="10">
        <v>1.694559526433951</v>
      </c>
      <c r="F150" s="14">
        <v>0</v>
      </c>
      <c r="G150" s="11">
        <f t="shared" si="13"/>
        <v>80.49959440777593</v>
      </c>
      <c r="H150" s="11">
        <f t="shared" si="14"/>
        <v>0</v>
      </c>
      <c r="I150" s="11">
        <f t="shared" si="10"/>
        <v>80.49959440777593</v>
      </c>
      <c r="J150" s="11">
        <f t="shared" si="11"/>
        <v>0</v>
      </c>
      <c r="K150" s="11">
        <f t="shared" si="12"/>
        <v>40.249797203887965</v>
      </c>
    </row>
    <row r="151" spans="1:11" x14ac:dyDescent="0.2">
      <c r="A151" s="3">
        <v>1507979</v>
      </c>
      <c r="B151" s="3">
        <v>150797</v>
      </c>
      <c r="C151" s="1" t="s">
        <v>32</v>
      </c>
      <c r="D151" s="12" t="s">
        <v>167</v>
      </c>
      <c r="E151" s="10">
        <v>0.75045082088313486</v>
      </c>
      <c r="F151" s="14">
        <v>0</v>
      </c>
      <c r="G151" s="11">
        <f t="shared" si="13"/>
        <v>21.258204307971205</v>
      </c>
      <c r="H151" s="11">
        <f t="shared" si="14"/>
        <v>0</v>
      </c>
      <c r="I151" s="11">
        <f t="shared" si="10"/>
        <v>21.258204307971205</v>
      </c>
      <c r="J151" s="11">
        <f t="shared" si="11"/>
        <v>0</v>
      </c>
      <c r="K151" s="11">
        <f t="shared" si="12"/>
        <v>10.629102153985603</v>
      </c>
    </row>
    <row r="152" spans="1:11" x14ac:dyDescent="0.2">
      <c r="A152" s="3">
        <v>1508001</v>
      </c>
      <c r="B152" s="3">
        <v>150800</v>
      </c>
      <c r="C152" s="1" t="s">
        <v>25</v>
      </c>
      <c r="D152" s="12" t="s">
        <v>168</v>
      </c>
      <c r="E152" s="10">
        <v>1.8289428359044173</v>
      </c>
      <c r="F152" s="14">
        <v>1426.96</v>
      </c>
      <c r="G152" s="11">
        <f t="shared" si="13"/>
        <v>88.931943365513803</v>
      </c>
      <c r="H152" s="11">
        <f t="shared" si="14"/>
        <v>36.923108769678215</v>
      </c>
      <c r="I152" s="11">
        <f t="shared" si="10"/>
        <v>88.931943365513803</v>
      </c>
      <c r="J152" s="11">
        <f t="shared" si="11"/>
        <v>36.923108769678215</v>
      </c>
      <c r="K152" s="11">
        <f t="shared" si="12"/>
        <v>62.927526067596006</v>
      </c>
    </row>
    <row r="153" spans="1:11" x14ac:dyDescent="0.2">
      <c r="A153" s="3">
        <v>1508035</v>
      </c>
      <c r="B153" s="3">
        <v>150803</v>
      </c>
      <c r="C153" s="1" t="s">
        <v>41</v>
      </c>
      <c r="D153" s="12" t="s">
        <v>169</v>
      </c>
      <c r="E153" s="10">
        <v>1.2568818392142278</v>
      </c>
      <c r="F153" s="14">
        <v>0</v>
      </c>
      <c r="G153" s="11">
        <f t="shared" si="13"/>
        <v>53.035983009937439</v>
      </c>
      <c r="H153" s="11">
        <f t="shared" si="14"/>
        <v>0</v>
      </c>
      <c r="I153" s="11">
        <f t="shared" si="10"/>
        <v>53.035983009937439</v>
      </c>
      <c r="J153" s="11">
        <f t="shared" si="11"/>
        <v>0</v>
      </c>
      <c r="K153" s="11">
        <f t="shared" si="12"/>
        <v>26.51799150496872</v>
      </c>
    </row>
    <row r="154" spans="1:11" x14ac:dyDescent="0.2">
      <c r="A154" s="3">
        <v>1508050</v>
      </c>
      <c r="B154" s="3">
        <v>150805</v>
      </c>
      <c r="C154" s="1" t="s">
        <v>44</v>
      </c>
      <c r="D154" s="12" t="s">
        <v>170</v>
      </c>
      <c r="E154" s="10">
        <v>0.76353921050727624</v>
      </c>
      <c r="F154" s="14">
        <v>1660.68</v>
      </c>
      <c r="G154" s="11">
        <f t="shared" si="13"/>
        <v>22.079480916208418</v>
      </c>
      <c r="H154" s="11">
        <f t="shared" si="14"/>
        <v>42.970698738317274</v>
      </c>
      <c r="I154" s="11">
        <f t="shared" si="10"/>
        <v>22.079480916208418</v>
      </c>
      <c r="J154" s="11">
        <f t="shared" si="11"/>
        <v>42.970698738317274</v>
      </c>
      <c r="K154" s="11">
        <f t="shared" si="12"/>
        <v>32.525089827262846</v>
      </c>
    </row>
    <row r="155" spans="1:11" x14ac:dyDescent="0.2">
      <c r="A155" s="3">
        <v>1508084</v>
      </c>
      <c r="B155" s="3">
        <v>150808</v>
      </c>
      <c r="C155" s="1" t="s">
        <v>30</v>
      </c>
      <c r="D155" s="12" t="s">
        <v>171</v>
      </c>
      <c r="E155" s="10">
        <v>1.0640165300763589</v>
      </c>
      <c r="F155" s="14">
        <v>1781.59</v>
      </c>
      <c r="G155" s="11">
        <f t="shared" si="13"/>
        <v>40.933977225878976</v>
      </c>
      <c r="H155" s="11">
        <f t="shared" si="14"/>
        <v>46.099288945009675</v>
      </c>
      <c r="I155" s="11">
        <f t="shared" si="10"/>
        <v>40.933977225878976</v>
      </c>
      <c r="J155" s="11">
        <f t="shared" si="11"/>
        <v>46.099288945009675</v>
      </c>
      <c r="K155" s="11">
        <f t="shared" si="12"/>
        <v>43.516633085444326</v>
      </c>
    </row>
    <row r="156" spans="1:11" x14ac:dyDescent="0.2">
      <c r="A156" s="3">
        <v>1508100</v>
      </c>
      <c r="B156" s="3">
        <v>150810</v>
      </c>
      <c r="C156" s="1" t="s">
        <v>59</v>
      </c>
      <c r="D156" s="12" t="s">
        <v>172</v>
      </c>
      <c r="E156" s="10">
        <v>0.57451367773835627</v>
      </c>
      <c r="F156" s="14">
        <v>12162.56</v>
      </c>
      <c r="G156" s="11">
        <f t="shared" si="13"/>
        <v>10.218415278588072</v>
      </c>
      <c r="H156" s="11">
        <v>100</v>
      </c>
      <c r="I156" s="11">
        <f t="shared" si="10"/>
        <v>10.218415278588072</v>
      </c>
      <c r="J156" s="11">
        <f t="shared" si="11"/>
        <v>100</v>
      </c>
      <c r="K156" s="11">
        <f t="shared" si="12"/>
        <v>55.109207639294034</v>
      </c>
    </row>
    <row r="157" spans="1:11" x14ac:dyDescent="0.2">
      <c r="A157" s="3">
        <v>1508126</v>
      </c>
      <c r="B157" s="3">
        <v>150812</v>
      </c>
      <c r="C157" s="1" t="s">
        <v>25</v>
      </c>
      <c r="D157" s="12" t="s">
        <v>173</v>
      </c>
      <c r="E157" s="10">
        <v>0.48712372443417185</v>
      </c>
      <c r="F157" s="14">
        <v>0</v>
      </c>
      <c r="G157" s="11">
        <f t="shared" si="13"/>
        <v>4.7348281830994656</v>
      </c>
      <c r="H157" s="11">
        <f t="shared" si="14"/>
        <v>0</v>
      </c>
      <c r="I157" s="11">
        <f t="shared" si="10"/>
        <v>4.7348281830994656</v>
      </c>
      <c r="J157" s="11">
        <f t="shared" si="11"/>
        <v>0</v>
      </c>
      <c r="K157" s="11">
        <f t="shared" si="12"/>
        <v>2.3674140915497328</v>
      </c>
    </row>
    <row r="158" spans="1:11" x14ac:dyDescent="0.2">
      <c r="A158" s="3">
        <v>1508159</v>
      </c>
      <c r="B158" s="3">
        <v>150815</v>
      </c>
      <c r="C158" s="1" t="s">
        <v>35</v>
      </c>
      <c r="D158" s="12" t="s">
        <v>174</v>
      </c>
      <c r="E158" s="10">
        <v>0.87962679344433625</v>
      </c>
      <c r="F158" s="14">
        <v>0</v>
      </c>
      <c r="G158" s="11">
        <f t="shared" si="13"/>
        <v>29.363800768449888</v>
      </c>
      <c r="H158" s="11">
        <f t="shared" si="14"/>
        <v>0</v>
      </c>
      <c r="I158" s="11">
        <f t="shared" si="10"/>
        <v>29.363800768449888</v>
      </c>
      <c r="J158" s="11">
        <f t="shared" si="11"/>
        <v>0</v>
      </c>
      <c r="K158" s="11">
        <f t="shared" si="12"/>
        <v>14.681900384224944</v>
      </c>
    </row>
    <row r="159" spans="1:11" x14ac:dyDescent="0.2">
      <c r="A159" s="3">
        <v>1508209</v>
      </c>
      <c r="B159" s="3">
        <v>150820</v>
      </c>
      <c r="C159" s="1" t="s">
        <v>69</v>
      </c>
      <c r="D159" s="12" t="s">
        <v>175</v>
      </c>
      <c r="E159" s="10">
        <v>1.1661263096332048</v>
      </c>
      <c r="F159" s="14">
        <v>0</v>
      </c>
      <c r="G159" s="11">
        <f t="shared" si="13"/>
        <v>47.341211104951164</v>
      </c>
      <c r="H159" s="11">
        <f t="shared" si="14"/>
        <v>0</v>
      </c>
      <c r="I159" s="11">
        <f t="shared" si="10"/>
        <v>47.341211104951164</v>
      </c>
      <c r="J159" s="11">
        <f t="shared" si="11"/>
        <v>0</v>
      </c>
      <c r="K159" s="11">
        <f t="shared" si="12"/>
        <v>23.670605552475582</v>
      </c>
    </row>
    <row r="160" spans="1:11" x14ac:dyDescent="0.2">
      <c r="A160" s="3">
        <v>1508308</v>
      </c>
      <c r="B160" s="3">
        <v>150830</v>
      </c>
      <c r="C160" s="1" t="s">
        <v>41</v>
      </c>
      <c r="D160" s="12" t="s">
        <v>176</v>
      </c>
      <c r="E160" s="10">
        <v>0.79722990184760323</v>
      </c>
      <c r="F160" s="14">
        <v>0</v>
      </c>
      <c r="G160" s="11">
        <f t="shared" si="13"/>
        <v>24.193520726126255</v>
      </c>
      <c r="H160" s="11">
        <f t="shared" si="14"/>
        <v>0</v>
      </c>
      <c r="I160" s="11">
        <f t="shared" si="10"/>
        <v>24.193520726126255</v>
      </c>
      <c r="J160" s="11">
        <f t="shared" si="11"/>
        <v>0</v>
      </c>
      <c r="K160" s="11">
        <f t="shared" si="12"/>
        <v>12.096760363063128</v>
      </c>
    </row>
    <row r="161" spans="1:11" x14ac:dyDescent="0.2">
      <c r="A161" s="3">
        <v>1508357</v>
      </c>
      <c r="B161" s="3">
        <v>150835</v>
      </c>
      <c r="C161" s="1" t="s">
        <v>35</v>
      </c>
      <c r="D161" s="12" t="s">
        <v>177</v>
      </c>
      <c r="E161" s="10">
        <v>8.028752558626466E-2</v>
      </c>
      <c r="F161" s="14">
        <v>0</v>
      </c>
      <c r="G161" s="11">
        <v>0</v>
      </c>
      <c r="H161" s="11">
        <f t="shared" si="14"/>
        <v>0</v>
      </c>
      <c r="I161" s="11">
        <f t="shared" si="10"/>
        <v>0</v>
      </c>
      <c r="J161" s="11">
        <f t="shared" si="11"/>
        <v>0</v>
      </c>
      <c r="K161" s="11">
        <f t="shared" si="12"/>
        <v>0</v>
      </c>
    </row>
    <row r="162" spans="1:11" x14ac:dyDescent="0.2">
      <c r="A162" s="3">
        <v>1508407</v>
      </c>
      <c r="B162" s="3">
        <v>150840</v>
      </c>
      <c r="C162" s="1" t="s">
        <v>30</v>
      </c>
      <c r="D162" s="12" t="s">
        <v>178</v>
      </c>
      <c r="E162" s="10">
        <v>1.2939990819746321</v>
      </c>
      <c r="F162" s="14">
        <v>1405.07</v>
      </c>
      <c r="G162" s="11">
        <f t="shared" si="13"/>
        <v>55.365033727159016</v>
      </c>
      <c r="H162" s="11">
        <f t="shared" si="14"/>
        <v>36.356697061593721</v>
      </c>
      <c r="I162" s="11">
        <f t="shared" si="10"/>
        <v>55.365033727159016</v>
      </c>
      <c r="J162" s="11">
        <f t="shared" si="11"/>
        <v>36.356697061593721</v>
      </c>
      <c r="K162" s="11">
        <f t="shared" si="12"/>
        <v>45.860865394376368</v>
      </c>
    </row>
  </sheetData>
  <autoFilter ref="G5:H162" xr:uid="{A1193731-0C6D-4456-88C0-D593E470CEB0}"/>
  <mergeCells count="3">
    <mergeCell ref="G4:H4"/>
    <mergeCell ref="I4:J4"/>
    <mergeCell ref="K4:K5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5FF1-23DC-4A12-8968-2A6EC282388C}">
  <dimension ref="A1:E149"/>
  <sheetViews>
    <sheetView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8" t="s">
        <v>185</v>
      </c>
    </row>
    <row r="2" spans="1:5" x14ac:dyDescent="0.25">
      <c r="A2" s="18"/>
    </row>
    <row r="3" spans="1:5" x14ac:dyDescent="0.25">
      <c r="A3" s="18" t="s">
        <v>186</v>
      </c>
    </row>
    <row r="5" spans="1:5" x14ac:dyDescent="0.25">
      <c r="A5" s="8" t="s">
        <v>187</v>
      </c>
      <c r="B5" s="8" t="s">
        <v>188</v>
      </c>
    </row>
    <row r="6" spans="1:5" x14ac:dyDescent="0.25">
      <c r="A6" s="14">
        <v>6.5542341502238592</v>
      </c>
      <c r="B6" s="3" t="str">
        <f>IF(AND(A6&lt;$E$10,A6&gt;$E$11),"Normal","Outliers")</f>
        <v>Normal</v>
      </c>
      <c r="C6" s="1"/>
      <c r="D6" s="1" t="s">
        <v>189</v>
      </c>
      <c r="E6" s="2">
        <f>AVERAGE(A6:A149)</f>
        <v>6.4778063385635001</v>
      </c>
    </row>
    <row r="7" spans="1:5" x14ac:dyDescent="0.25">
      <c r="A7" s="14">
        <v>6.3911648830893313</v>
      </c>
      <c r="B7" s="3" t="str">
        <f t="shared" ref="B7:B70" si="0">IF(AND(A7&lt;$E$10,A7&gt;$E$11),"Normal","Outliers")</f>
        <v>Normal</v>
      </c>
      <c r="C7" s="1"/>
      <c r="D7" s="1" t="s">
        <v>190</v>
      </c>
      <c r="E7" s="2">
        <f>_xlfn.QUARTILE.EXC(A6:A149,1)</f>
        <v>4.8141990743875169</v>
      </c>
    </row>
    <row r="8" spans="1:5" x14ac:dyDescent="0.25">
      <c r="A8" s="14">
        <v>6.305897051894771</v>
      </c>
      <c r="B8" s="3" t="str">
        <f t="shared" si="0"/>
        <v>Normal</v>
      </c>
      <c r="C8" s="1"/>
      <c r="D8" s="1" t="s">
        <v>191</v>
      </c>
      <c r="E8" s="2">
        <f>_xlfn.QUARTILE.EXC(A6:A149,3)</f>
        <v>7.7158459408110831</v>
      </c>
    </row>
    <row r="9" spans="1:5" x14ac:dyDescent="0.25">
      <c r="A9" s="14">
        <v>5.9391040631530423</v>
      </c>
      <c r="B9" s="3" t="str">
        <f t="shared" si="0"/>
        <v>Normal</v>
      </c>
      <c r="C9" s="1"/>
      <c r="D9" s="1" t="s">
        <v>192</v>
      </c>
      <c r="E9" s="2">
        <f>E8-E7</f>
        <v>2.9016468664235662</v>
      </c>
    </row>
    <row r="10" spans="1:5" x14ac:dyDescent="0.25">
      <c r="A10" s="14">
        <v>5.734196705049686</v>
      </c>
      <c r="B10" s="3" t="str">
        <f t="shared" si="0"/>
        <v>Normal</v>
      </c>
      <c r="C10" s="1"/>
      <c r="D10" s="1" t="s">
        <v>193</v>
      </c>
      <c r="E10" s="2">
        <f>E6+1.5*E9</f>
        <v>10.83027663819885</v>
      </c>
    </row>
    <row r="11" spans="1:5" x14ac:dyDescent="0.25">
      <c r="A11" s="14">
        <v>4.5246470460476118</v>
      </c>
      <c r="B11" s="3" t="str">
        <f t="shared" si="0"/>
        <v>Normal</v>
      </c>
      <c r="C11" s="1"/>
      <c r="D11" s="1" t="s">
        <v>194</v>
      </c>
      <c r="E11" s="2">
        <f>E6-1.5*E9</f>
        <v>2.1253360389281504</v>
      </c>
    </row>
    <row r="12" spans="1:5" x14ac:dyDescent="0.25">
      <c r="A12" s="14">
        <v>10.36209632159964</v>
      </c>
      <c r="B12" s="3" t="str">
        <f t="shared" si="0"/>
        <v>Normal</v>
      </c>
      <c r="C12" s="1"/>
      <c r="D12" s="1"/>
      <c r="E12" s="1"/>
    </row>
    <row r="13" spans="1:5" x14ac:dyDescent="0.25">
      <c r="A13" s="14">
        <v>7.7257680078142448</v>
      </c>
      <c r="B13" s="3" t="str">
        <f t="shared" si="0"/>
        <v>Normal</v>
      </c>
      <c r="C13" s="1"/>
      <c r="D13" s="1"/>
      <c r="E13" s="1"/>
    </row>
    <row r="14" spans="1:5" x14ac:dyDescent="0.25">
      <c r="A14" s="14">
        <v>8.4016238430298262</v>
      </c>
      <c r="B14" s="3" t="str">
        <f t="shared" si="0"/>
        <v>Normal</v>
      </c>
      <c r="C14" s="1"/>
      <c r="D14" s="1"/>
      <c r="E14" s="1"/>
    </row>
    <row r="15" spans="1:5" x14ac:dyDescent="0.25">
      <c r="A15" s="14">
        <v>9.1200280920441958</v>
      </c>
      <c r="B15" s="3" t="str">
        <f t="shared" si="0"/>
        <v>Normal</v>
      </c>
      <c r="C15" s="1"/>
      <c r="D15" s="1"/>
      <c r="E15" s="1"/>
    </row>
    <row r="16" spans="1:5" x14ac:dyDescent="0.25">
      <c r="A16" s="14">
        <v>3.3541155835620144</v>
      </c>
      <c r="B16" s="3" t="str">
        <f t="shared" si="0"/>
        <v>Normal</v>
      </c>
      <c r="C16" s="1"/>
      <c r="D16" s="1"/>
      <c r="E16" s="1"/>
    </row>
    <row r="17" spans="1:5" x14ac:dyDescent="0.25">
      <c r="A17" s="14">
        <v>8.8240107344581489</v>
      </c>
      <c r="B17" s="3" t="str">
        <f t="shared" si="0"/>
        <v>Normal</v>
      </c>
      <c r="C17" s="1"/>
      <c r="D17" s="1"/>
      <c r="E17" s="1"/>
    </row>
    <row r="18" spans="1:5" x14ac:dyDescent="0.25">
      <c r="A18" s="14">
        <v>7.1494233953279256</v>
      </c>
      <c r="B18" s="3" t="str">
        <f t="shared" si="0"/>
        <v>Normal</v>
      </c>
      <c r="C18" s="1"/>
      <c r="D18" s="1"/>
      <c r="E18" s="1"/>
    </row>
    <row r="19" spans="1:5" x14ac:dyDescent="0.25">
      <c r="A19" s="14">
        <v>6.8552441045555854</v>
      </c>
      <c r="B19" s="3" t="str">
        <f t="shared" si="0"/>
        <v>Normal</v>
      </c>
      <c r="C19" s="1"/>
      <c r="D19" s="1"/>
      <c r="E19" s="1"/>
    </row>
    <row r="20" spans="1:5" x14ac:dyDescent="0.25">
      <c r="A20" s="14">
        <v>2.8158253231481298</v>
      </c>
      <c r="B20" s="3" t="str">
        <f t="shared" si="0"/>
        <v>Normal</v>
      </c>
      <c r="C20" s="1"/>
      <c r="D20" s="1"/>
      <c r="E20" s="1"/>
    </row>
    <row r="21" spans="1:5" x14ac:dyDescent="0.25">
      <c r="A21" s="14">
        <v>3.3710549825998464</v>
      </c>
      <c r="B21" s="3" t="str">
        <f t="shared" si="0"/>
        <v>Normal</v>
      </c>
      <c r="C21" s="1"/>
      <c r="D21" s="1"/>
      <c r="E21" s="1"/>
    </row>
    <row r="22" spans="1:5" x14ac:dyDescent="0.25">
      <c r="A22" s="14">
        <v>6.063615078594883</v>
      </c>
      <c r="B22" s="3" t="str">
        <f t="shared" si="0"/>
        <v>Normal</v>
      </c>
      <c r="C22" s="1"/>
      <c r="D22" s="1"/>
      <c r="E22" s="1"/>
    </row>
    <row r="23" spans="1:5" x14ac:dyDescent="0.25">
      <c r="A23" s="14">
        <v>5.8583630497589452</v>
      </c>
      <c r="B23" s="3" t="str">
        <f t="shared" si="0"/>
        <v>Normal</v>
      </c>
      <c r="C23" s="1"/>
      <c r="D23" s="1"/>
      <c r="E23" s="1"/>
    </row>
    <row r="24" spans="1:5" x14ac:dyDescent="0.25">
      <c r="A24" s="14">
        <v>25.161719217834484</v>
      </c>
      <c r="B24" s="3" t="str">
        <f t="shared" si="0"/>
        <v>Outliers</v>
      </c>
      <c r="C24" s="1"/>
      <c r="D24" s="1"/>
      <c r="E24" s="1"/>
    </row>
    <row r="25" spans="1:5" x14ac:dyDescent="0.25">
      <c r="A25" s="14">
        <v>8.5920335356448216</v>
      </c>
      <c r="B25" s="3" t="str">
        <f t="shared" si="0"/>
        <v>Normal</v>
      </c>
      <c r="C25" s="1"/>
      <c r="D25" s="1"/>
      <c r="E25" s="1"/>
    </row>
    <row r="26" spans="1:5" x14ac:dyDescent="0.25">
      <c r="A26" s="14">
        <v>8.156866225860206</v>
      </c>
      <c r="B26" s="3" t="str">
        <f t="shared" si="0"/>
        <v>Normal</v>
      </c>
      <c r="C26" s="1"/>
      <c r="D26" s="1"/>
      <c r="E26" s="1"/>
    </row>
    <row r="27" spans="1:5" x14ac:dyDescent="0.25">
      <c r="A27" s="14">
        <v>4.7327620468159841</v>
      </c>
      <c r="B27" s="3" t="str">
        <f t="shared" si="0"/>
        <v>Normal</v>
      </c>
      <c r="C27" s="1"/>
      <c r="D27" s="1"/>
      <c r="E27" s="1"/>
    </row>
    <row r="28" spans="1:5" x14ac:dyDescent="0.25">
      <c r="A28" s="14">
        <v>10.534668665780304</v>
      </c>
      <c r="B28" s="3" t="str">
        <f t="shared" si="0"/>
        <v>Normal</v>
      </c>
      <c r="C28" s="1"/>
      <c r="D28" s="1"/>
      <c r="E28" s="1"/>
    </row>
    <row r="29" spans="1:5" x14ac:dyDescent="0.25">
      <c r="A29" s="14">
        <v>6.2376115062788546</v>
      </c>
      <c r="B29" s="3" t="str">
        <f t="shared" si="0"/>
        <v>Normal</v>
      </c>
      <c r="C29" s="1"/>
      <c r="D29" s="1"/>
      <c r="E29" s="1"/>
    </row>
    <row r="30" spans="1:5" x14ac:dyDescent="0.25">
      <c r="A30" s="14">
        <v>5.1080258870072806</v>
      </c>
      <c r="B30" s="3" t="str">
        <f t="shared" si="0"/>
        <v>Normal</v>
      </c>
      <c r="C30" s="1"/>
      <c r="D30" s="1"/>
      <c r="E30" s="1"/>
    </row>
    <row r="31" spans="1:5" x14ac:dyDescent="0.25">
      <c r="A31" s="14">
        <v>8.9911174781697785</v>
      </c>
      <c r="B31" s="3" t="str">
        <f t="shared" si="0"/>
        <v>Normal</v>
      </c>
      <c r="C31" s="1"/>
      <c r="D31" s="1"/>
      <c r="E31" s="1"/>
    </row>
    <row r="32" spans="1:5" x14ac:dyDescent="0.25">
      <c r="A32" s="14">
        <v>7.6860797398015972</v>
      </c>
      <c r="B32" s="3" t="str">
        <f t="shared" si="0"/>
        <v>Normal</v>
      </c>
      <c r="C32" s="1"/>
      <c r="D32" s="1"/>
      <c r="E32" s="1"/>
    </row>
    <row r="33" spans="1:5" x14ac:dyDescent="0.25">
      <c r="A33" s="14">
        <v>10.286499715013937</v>
      </c>
      <c r="B33" s="3" t="str">
        <f t="shared" si="0"/>
        <v>Normal</v>
      </c>
      <c r="C33" s="1"/>
      <c r="D33" s="1"/>
      <c r="E33" s="1"/>
    </row>
    <row r="34" spans="1:5" x14ac:dyDescent="0.25">
      <c r="A34" s="14">
        <v>3.4349547262013753</v>
      </c>
      <c r="B34" s="3" t="str">
        <f t="shared" si="0"/>
        <v>Normal</v>
      </c>
      <c r="C34" s="1"/>
      <c r="D34" s="1"/>
      <c r="E34" s="1"/>
    </row>
    <row r="35" spans="1:5" x14ac:dyDescent="0.25">
      <c r="A35" s="14">
        <v>4.7961239922311956</v>
      </c>
      <c r="B35" s="3" t="str">
        <f t="shared" si="0"/>
        <v>Normal</v>
      </c>
      <c r="C35" s="1"/>
      <c r="D35" s="1"/>
      <c r="E35" s="1"/>
    </row>
    <row r="36" spans="1:5" x14ac:dyDescent="0.25">
      <c r="A36" s="14">
        <v>6.0142243724930582</v>
      </c>
      <c r="B36" s="3" t="str">
        <f t="shared" si="0"/>
        <v>Normal</v>
      </c>
      <c r="C36" s="1"/>
      <c r="D36" s="1"/>
      <c r="E36" s="1"/>
    </row>
    <row r="37" spans="1:5" x14ac:dyDescent="0.25">
      <c r="A37" s="14">
        <v>6.6447732898340552</v>
      </c>
      <c r="B37" s="3" t="str">
        <f t="shared" si="0"/>
        <v>Normal</v>
      </c>
      <c r="C37" s="1"/>
      <c r="D37" s="1"/>
      <c r="E37" s="1"/>
    </row>
    <row r="38" spans="1:5" x14ac:dyDescent="0.25">
      <c r="A38" s="14">
        <v>1.7011136702807379</v>
      </c>
      <c r="B38" s="3" t="str">
        <f t="shared" si="0"/>
        <v>Outliers</v>
      </c>
      <c r="C38" s="1"/>
      <c r="D38" s="1"/>
      <c r="E38" s="1"/>
    </row>
    <row r="39" spans="1:5" x14ac:dyDescent="0.25">
      <c r="A39" s="14">
        <v>7.7463930808436023</v>
      </c>
      <c r="B39" s="3" t="str">
        <f t="shared" si="0"/>
        <v>Normal</v>
      </c>
      <c r="C39" s="1"/>
      <c r="D39" s="1"/>
      <c r="E39" s="1"/>
    </row>
    <row r="40" spans="1:5" x14ac:dyDescent="0.25">
      <c r="A40" s="14">
        <v>4.3231862728004105</v>
      </c>
      <c r="B40" s="3" t="str">
        <f t="shared" si="0"/>
        <v>Normal</v>
      </c>
      <c r="C40" s="1"/>
      <c r="D40" s="1"/>
      <c r="E40" s="1"/>
    </row>
    <row r="41" spans="1:5" x14ac:dyDescent="0.25">
      <c r="A41" s="14">
        <v>7.932571124434606</v>
      </c>
      <c r="B41" s="3" t="str">
        <f t="shared" si="0"/>
        <v>Normal</v>
      </c>
      <c r="C41" s="1"/>
      <c r="D41" s="1"/>
      <c r="E41" s="1"/>
    </row>
    <row r="42" spans="1:5" x14ac:dyDescent="0.25">
      <c r="A42" s="14">
        <v>6.7886867801075139</v>
      </c>
      <c r="B42" s="3" t="str">
        <f t="shared" si="0"/>
        <v>Normal</v>
      </c>
      <c r="C42" s="1"/>
      <c r="D42" s="1"/>
      <c r="E42" s="1"/>
    </row>
    <row r="43" spans="1:5" x14ac:dyDescent="0.25">
      <c r="A43" s="14">
        <v>6.2495827339595103</v>
      </c>
      <c r="B43" s="3" t="str">
        <f t="shared" si="0"/>
        <v>Normal</v>
      </c>
      <c r="C43" s="1"/>
      <c r="D43" s="1"/>
      <c r="E43" s="1"/>
    </row>
    <row r="44" spans="1:5" x14ac:dyDescent="0.25">
      <c r="A44" s="14">
        <v>7.1362920871526336</v>
      </c>
      <c r="B44" s="3" t="str">
        <f t="shared" si="0"/>
        <v>Normal</v>
      </c>
      <c r="C44" s="1"/>
      <c r="D44" s="1"/>
      <c r="E44" s="1"/>
    </row>
    <row r="45" spans="1:5" x14ac:dyDescent="0.25">
      <c r="A45" s="14">
        <v>10.554370893129668</v>
      </c>
      <c r="B45" s="3" t="str">
        <f t="shared" si="0"/>
        <v>Normal</v>
      </c>
      <c r="C45" s="1"/>
      <c r="D45" s="1"/>
      <c r="E45" s="1"/>
    </row>
    <row r="46" spans="1:5" x14ac:dyDescent="0.25">
      <c r="A46" s="14">
        <v>5.0497898438612054</v>
      </c>
      <c r="B46" s="3" t="str">
        <f t="shared" si="0"/>
        <v>Normal</v>
      </c>
      <c r="C46" s="1"/>
      <c r="D46" s="1"/>
      <c r="E46" s="1"/>
    </row>
    <row r="47" spans="1:5" x14ac:dyDescent="0.25">
      <c r="A47" s="14">
        <v>7.8955203601507113</v>
      </c>
      <c r="B47" s="3" t="str">
        <f t="shared" si="0"/>
        <v>Normal</v>
      </c>
      <c r="C47" s="1"/>
      <c r="D47" s="1"/>
      <c r="E47" s="1"/>
    </row>
    <row r="48" spans="1:5" x14ac:dyDescent="0.25">
      <c r="A48" s="14">
        <v>9.1368433674777041</v>
      </c>
      <c r="B48" s="3" t="str">
        <f t="shared" si="0"/>
        <v>Normal</v>
      </c>
      <c r="C48" s="1"/>
      <c r="D48" s="1"/>
      <c r="E48" s="1"/>
    </row>
    <row r="49" spans="1:5" x14ac:dyDescent="0.25">
      <c r="A49" s="14">
        <v>7.2263442799619142</v>
      </c>
      <c r="B49" s="3" t="str">
        <f t="shared" si="0"/>
        <v>Normal</v>
      </c>
      <c r="C49" s="1"/>
      <c r="D49" s="1"/>
      <c r="E49" s="1"/>
    </row>
    <row r="50" spans="1:5" x14ac:dyDescent="0.25">
      <c r="A50" s="14">
        <v>6.7677872368557752</v>
      </c>
      <c r="B50" s="3" t="str">
        <f t="shared" si="0"/>
        <v>Normal</v>
      </c>
      <c r="C50" s="1"/>
      <c r="D50" s="1"/>
      <c r="E50" s="1"/>
    </row>
    <row r="51" spans="1:5" x14ac:dyDescent="0.25">
      <c r="A51" s="14">
        <v>7.0659189280981662</v>
      </c>
      <c r="B51" s="3" t="str">
        <f t="shared" si="0"/>
        <v>Normal</v>
      </c>
      <c r="C51" s="1"/>
      <c r="D51" s="1"/>
      <c r="E51" s="1"/>
    </row>
    <row r="52" spans="1:5" x14ac:dyDescent="0.25">
      <c r="A52" s="14">
        <v>5.0260952067527986</v>
      </c>
      <c r="B52" s="3" t="str">
        <f t="shared" si="0"/>
        <v>Normal</v>
      </c>
      <c r="C52" s="1"/>
      <c r="D52" s="1"/>
      <c r="E52" s="1"/>
    </row>
    <row r="53" spans="1:5" x14ac:dyDescent="0.25">
      <c r="A53" s="14">
        <v>9.1513944938793088</v>
      </c>
      <c r="B53" s="3" t="str">
        <f t="shared" si="0"/>
        <v>Normal</v>
      </c>
      <c r="C53" s="1"/>
      <c r="D53" s="1"/>
      <c r="E53" s="1"/>
    </row>
    <row r="54" spans="1:5" x14ac:dyDescent="0.25">
      <c r="A54" s="14">
        <v>4.3639319210653156</v>
      </c>
      <c r="B54" s="3" t="str">
        <f t="shared" si="0"/>
        <v>Normal</v>
      </c>
      <c r="C54" s="1"/>
      <c r="D54" s="1"/>
      <c r="E54" s="1"/>
    </row>
    <row r="55" spans="1:5" x14ac:dyDescent="0.25">
      <c r="A55" s="14">
        <v>9.0435584896254255</v>
      </c>
      <c r="B55" s="3" t="str">
        <f t="shared" si="0"/>
        <v>Normal</v>
      </c>
      <c r="C55" s="1"/>
      <c r="D55" s="1"/>
      <c r="E55" s="1"/>
    </row>
    <row r="56" spans="1:5" x14ac:dyDescent="0.25">
      <c r="A56" s="14">
        <v>9.905128400677663</v>
      </c>
      <c r="B56" s="3" t="str">
        <f t="shared" si="0"/>
        <v>Normal</v>
      </c>
      <c r="C56" s="1"/>
      <c r="D56" s="1"/>
      <c r="E56" s="1"/>
    </row>
    <row r="57" spans="1:5" x14ac:dyDescent="0.25">
      <c r="A57" s="14">
        <v>11.002986137786545</v>
      </c>
      <c r="B57" s="3" t="str">
        <f t="shared" si="0"/>
        <v>Outliers</v>
      </c>
      <c r="C57" s="1"/>
      <c r="D57" s="1"/>
      <c r="E57" s="1"/>
    </row>
    <row r="58" spans="1:5" x14ac:dyDescent="0.25">
      <c r="A58" s="14">
        <v>6.231413735138192</v>
      </c>
      <c r="B58" s="3" t="str">
        <f t="shared" si="0"/>
        <v>Normal</v>
      </c>
      <c r="C58" s="1"/>
      <c r="D58" s="1"/>
      <c r="E58" s="1"/>
    </row>
    <row r="59" spans="1:5" x14ac:dyDescent="0.25">
      <c r="A59" s="14">
        <v>1.4234896568551942</v>
      </c>
      <c r="B59" s="3" t="str">
        <f t="shared" si="0"/>
        <v>Outliers</v>
      </c>
      <c r="C59" s="1"/>
      <c r="D59" s="1"/>
      <c r="E59" s="1"/>
    </row>
    <row r="60" spans="1:5" x14ac:dyDescent="0.25">
      <c r="A60" s="14">
        <v>6.1739893426720815</v>
      </c>
      <c r="B60" s="3" t="str">
        <f t="shared" si="0"/>
        <v>Normal</v>
      </c>
      <c r="C60" s="1"/>
      <c r="D60" s="1"/>
      <c r="E60" s="1"/>
    </row>
    <row r="61" spans="1:5" x14ac:dyDescent="0.25">
      <c r="A61" s="14">
        <v>6.2875318956547286</v>
      </c>
      <c r="B61" s="3" t="str">
        <f t="shared" si="0"/>
        <v>Normal</v>
      </c>
      <c r="C61" s="1"/>
      <c r="D61" s="1"/>
      <c r="E61" s="1"/>
    </row>
    <row r="62" spans="1:5" x14ac:dyDescent="0.25">
      <c r="A62" s="14">
        <v>6.6379283280959145</v>
      </c>
      <c r="B62" s="3" t="str">
        <f t="shared" si="0"/>
        <v>Normal</v>
      </c>
      <c r="C62" s="1"/>
      <c r="D62" s="1"/>
      <c r="E62" s="1"/>
    </row>
    <row r="63" spans="1:5" x14ac:dyDescent="0.25">
      <c r="A63" s="14">
        <v>7.5887949170766618</v>
      </c>
      <c r="B63" s="3" t="str">
        <f t="shared" si="0"/>
        <v>Normal</v>
      </c>
      <c r="C63" s="1"/>
      <c r="D63" s="1"/>
      <c r="E63" s="1"/>
    </row>
    <row r="64" spans="1:5" x14ac:dyDescent="0.25">
      <c r="A64" s="14">
        <v>4.5019421641242809</v>
      </c>
      <c r="B64" s="3" t="str">
        <f t="shared" si="0"/>
        <v>Normal</v>
      </c>
      <c r="C64" s="1"/>
      <c r="D64" s="1"/>
      <c r="E64" s="1"/>
    </row>
    <row r="65" spans="1:5" x14ac:dyDescent="0.25">
      <c r="A65" s="14">
        <v>2.1666656439141563</v>
      </c>
      <c r="B65" s="3" t="str">
        <f t="shared" si="0"/>
        <v>Normal</v>
      </c>
      <c r="C65" s="1"/>
      <c r="D65" s="1"/>
      <c r="E65" s="1"/>
    </row>
    <row r="66" spans="1:5" x14ac:dyDescent="0.25">
      <c r="A66" s="14">
        <v>7.5530741067546785</v>
      </c>
      <c r="B66" s="3" t="str">
        <f t="shared" si="0"/>
        <v>Normal</v>
      </c>
      <c r="C66" s="1"/>
      <c r="D66" s="1"/>
      <c r="E66" s="1"/>
    </row>
    <row r="67" spans="1:5" x14ac:dyDescent="0.25">
      <c r="A67" s="14">
        <v>6.6317198108309476</v>
      </c>
      <c r="B67" s="3" t="str">
        <f t="shared" si="0"/>
        <v>Normal</v>
      </c>
      <c r="C67" s="1"/>
      <c r="D67" s="1"/>
      <c r="E67" s="1"/>
    </row>
    <row r="68" spans="1:5" x14ac:dyDescent="0.25">
      <c r="A68" s="14">
        <v>3.4877158521976268</v>
      </c>
      <c r="B68" s="3" t="str">
        <f t="shared" si="0"/>
        <v>Normal</v>
      </c>
      <c r="C68" s="1"/>
      <c r="D68" s="1"/>
      <c r="E68" s="1"/>
    </row>
    <row r="69" spans="1:5" x14ac:dyDescent="0.25">
      <c r="A69" s="14">
        <v>8.5903913756813211</v>
      </c>
      <c r="B69" s="3" t="str">
        <f t="shared" si="0"/>
        <v>Normal</v>
      </c>
      <c r="C69" s="1"/>
      <c r="D69" s="1"/>
      <c r="E69" s="1"/>
    </row>
    <row r="70" spans="1:5" x14ac:dyDescent="0.25">
      <c r="A70" s="14">
        <v>3.6010673829238211</v>
      </c>
      <c r="B70" s="3" t="str">
        <f t="shared" si="0"/>
        <v>Normal</v>
      </c>
      <c r="C70" s="1"/>
      <c r="D70" s="1"/>
      <c r="E70" s="1"/>
    </row>
    <row r="71" spans="1:5" x14ac:dyDescent="0.25">
      <c r="A71" s="14">
        <v>5.9408259090399724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4">
        <v>7.5842767010534606</v>
      </c>
      <c r="B72" s="3" t="str">
        <f t="shared" si="1"/>
        <v>Normal</v>
      </c>
      <c r="C72" s="1"/>
      <c r="D72" s="1"/>
      <c r="E72" s="1"/>
    </row>
    <row r="73" spans="1:5" x14ac:dyDescent="0.25">
      <c r="A73" s="14">
        <v>6.8940156239133294</v>
      </c>
      <c r="B73" s="3" t="str">
        <f t="shared" si="1"/>
        <v>Normal</v>
      </c>
      <c r="C73" s="1"/>
      <c r="D73" s="1"/>
      <c r="E73" s="1"/>
    </row>
    <row r="74" spans="1:5" x14ac:dyDescent="0.25">
      <c r="A74" s="14">
        <v>8.1111083924180463</v>
      </c>
      <c r="B74" s="3" t="str">
        <f t="shared" si="1"/>
        <v>Normal</v>
      </c>
      <c r="C74" s="1"/>
      <c r="D74" s="1"/>
      <c r="E74" s="1"/>
    </row>
    <row r="75" spans="1:5" x14ac:dyDescent="0.25">
      <c r="A75" s="14">
        <v>2.0815805418189162</v>
      </c>
      <c r="B75" s="3" t="str">
        <f t="shared" si="1"/>
        <v>Outliers</v>
      </c>
      <c r="C75" s="1"/>
      <c r="D75" s="1"/>
      <c r="E75" s="1"/>
    </row>
    <row r="76" spans="1:5" x14ac:dyDescent="0.25">
      <c r="A76" s="14">
        <v>8.3415830676348506</v>
      </c>
      <c r="B76" s="3" t="str">
        <f t="shared" si="1"/>
        <v>Normal</v>
      </c>
      <c r="C76" s="1"/>
      <c r="D76" s="1"/>
      <c r="E76" s="1"/>
    </row>
    <row r="77" spans="1:5" x14ac:dyDescent="0.25">
      <c r="A77" s="14">
        <v>4.9107509519724974</v>
      </c>
      <c r="B77" s="3" t="str">
        <f t="shared" si="1"/>
        <v>Normal</v>
      </c>
      <c r="C77" s="1"/>
      <c r="D77" s="1"/>
      <c r="E77" s="1"/>
    </row>
    <row r="78" spans="1:5" x14ac:dyDescent="0.25">
      <c r="A78" s="14">
        <v>8.1984526557038961</v>
      </c>
      <c r="B78" s="3" t="str">
        <f t="shared" si="1"/>
        <v>Normal</v>
      </c>
      <c r="C78" s="1"/>
      <c r="D78" s="1"/>
      <c r="E78" s="1"/>
    </row>
    <row r="79" spans="1:5" x14ac:dyDescent="0.25">
      <c r="A79" s="14">
        <v>6.3253824140904706</v>
      </c>
      <c r="B79" s="3" t="str">
        <f t="shared" si="1"/>
        <v>Normal</v>
      </c>
      <c r="C79" s="1"/>
      <c r="D79" s="1"/>
      <c r="E79" s="1"/>
    </row>
    <row r="80" spans="1:5" x14ac:dyDescent="0.25">
      <c r="A80" s="14">
        <v>5.0659446569564999</v>
      </c>
      <c r="B80" s="3" t="str">
        <f t="shared" si="1"/>
        <v>Normal</v>
      </c>
      <c r="C80" s="1"/>
      <c r="D80" s="1"/>
      <c r="E80" s="1"/>
    </row>
    <row r="81" spans="1:5" x14ac:dyDescent="0.25">
      <c r="A81" s="14">
        <v>4.182304693697243</v>
      </c>
      <c r="B81" s="3" t="str">
        <f t="shared" si="1"/>
        <v>Normal</v>
      </c>
      <c r="C81" s="1"/>
      <c r="D81" s="1"/>
      <c r="E81" s="1"/>
    </row>
    <row r="82" spans="1:5" x14ac:dyDescent="0.25">
      <c r="A82" s="14">
        <v>4.476337069528884</v>
      </c>
      <c r="B82" s="3" t="str">
        <f t="shared" si="1"/>
        <v>Normal</v>
      </c>
      <c r="C82" s="1"/>
      <c r="D82" s="1"/>
      <c r="E82" s="1"/>
    </row>
    <row r="83" spans="1:5" x14ac:dyDescent="0.25">
      <c r="A83" s="14">
        <v>7.842218117788871</v>
      </c>
      <c r="B83" s="3" t="str">
        <f t="shared" si="1"/>
        <v>Normal</v>
      </c>
      <c r="C83" s="1"/>
      <c r="D83" s="1"/>
      <c r="E83" s="1"/>
    </row>
    <row r="84" spans="1:5" x14ac:dyDescent="0.25">
      <c r="A84" s="14">
        <v>6.8498371367720008</v>
      </c>
      <c r="B84" s="3" t="str">
        <f t="shared" si="1"/>
        <v>Normal</v>
      </c>
      <c r="C84" s="1"/>
      <c r="D84" s="1"/>
      <c r="E84" s="1"/>
    </row>
    <row r="85" spans="1:5" x14ac:dyDescent="0.25">
      <c r="A85" s="14">
        <v>5.1890439801893349</v>
      </c>
      <c r="B85" s="3" t="str">
        <f t="shared" si="1"/>
        <v>Normal</v>
      </c>
      <c r="C85" s="1"/>
      <c r="D85" s="1"/>
      <c r="E85" s="1"/>
    </row>
    <row r="86" spans="1:5" x14ac:dyDescent="0.25">
      <c r="A86" s="14">
        <v>5.2494491411090785</v>
      </c>
      <c r="B86" s="3" t="str">
        <f t="shared" si="1"/>
        <v>Normal</v>
      </c>
      <c r="C86" s="1"/>
      <c r="D86" s="1"/>
      <c r="E86" s="1"/>
    </row>
    <row r="87" spans="1:5" x14ac:dyDescent="0.25">
      <c r="A87" s="14">
        <v>5.0420246164116813</v>
      </c>
      <c r="B87" s="3" t="str">
        <f t="shared" si="1"/>
        <v>Normal</v>
      </c>
      <c r="C87" s="1"/>
      <c r="D87" s="1"/>
      <c r="E87" s="1"/>
    </row>
    <row r="88" spans="1:5" x14ac:dyDescent="0.25">
      <c r="A88" s="14">
        <v>3.7214048184214041</v>
      </c>
      <c r="B88" s="3" t="str">
        <f t="shared" si="1"/>
        <v>Normal</v>
      </c>
      <c r="C88" s="1"/>
      <c r="D88" s="1"/>
      <c r="E88" s="1"/>
    </row>
    <row r="89" spans="1:5" x14ac:dyDescent="0.25">
      <c r="A89" s="14">
        <v>3.7699464098569084</v>
      </c>
      <c r="B89" s="3" t="str">
        <f t="shared" si="1"/>
        <v>Normal</v>
      </c>
      <c r="C89" s="1"/>
      <c r="D89" s="1"/>
      <c r="E89" s="1"/>
    </row>
    <row r="90" spans="1:5" x14ac:dyDescent="0.25">
      <c r="A90" s="14">
        <v>4.3594190879323218</v>
      </c>
      <c r="B90" s="3" t="str">
        <f t="shared" si="1"/>
        <v>Normal</v>
      </c>
      <c r="C90" s="1"/>
      <c r="D90" s="1"/>
      <c r="E90" s="1"/>
    </row>
    <row r="91" spans="1:5" x14ac:dyDescent="0.25">
      <c r="A91" s="14">
        <v>7.3840472806897637</v>
      </c>
      <c r="B91" s="3" t="str">
        <f t="shared" si="1"/>
        <v>Normal</v>
      </c>
      <c r="C91" s="1"/>
      <c r="D91" s="1"/>
      <c r="E91" s="1"/>
    </row>
    <row r="92" spans="1:5" x14ac:dyDescent="0.25">
      <c r="A92" s="14">
        <v>5.1310552429344058</v>
      </c>
      <c r="B92" s="3" t="str">
        <f t="shared" si="1"/>
        <v>Normal</v>
      </c>
      <c r="C92" s="1"/>
      <c r="D92" s="1"/>
      <c r="E92" s="1"/>
    </row>
    <row r="93" spans="1:5" x14ac:dyDescent="0.25">
      <c r="A93" s="14">
        <v>6.6934829691512361</v>
      </c>
      <c r="B93" s="3" t="str">
        <f t="shared" si="1"/>
        <v>Normal</v>
      </c>
      <c r="C93" s="1"/>
      <c r="D93" s="1"/>
      <c r="E93" s="1"/>
    </row>
    <row r="94" spans="1:5" x14ac:dyDescent="0.25">
      <c r="A94" s="14">
        <v>7.047348621292965</v>
      </c>
      <c r="B94" s="3" t="str">
        <f t="shared" si="1"/>
        <v>Normal</v>
      </c>
      <c r="C94" s="1"/>
      <c r="D94" s="1"/>
      <c r="E94" s="1"/>
    </row>
    <row r="95" spans="1:5" x14ac:dyDescent="0.25">
      <c r="A95" s="14">
        <v>3.1392676400778745</v>
      </c>
      <c r="B95" s="3" t="str">
        <f t="shared" si="1"/>
        <v>Normal</v>
      </c>
      <c r="C95" s="1"/>
      <c r="D95" s="1"/>
      <c r="E95" s="1"/>
    </row>
    <row r="96" spans="1:5" x14ac:dyDescent="0.25">
      <c r="A96" s="14">
        <v>9.5219563575699091</v>
      </c>
      <c r="B96" s="3" t="str">
        <f t="shared" si="1"/>
        <v>Normal</v>
      </c>
      <c r="C96" s="1"/>
      <c r="D96" s="1"/>
      <c r="E96" s="1"/>
    </row>
    <row r="97" spans="1:5" x14ac:dyDescent="0.25">
      <c r="A97" s="14">
        <v>4.45484509548423</v>
      </c>
      <c r="B97" s="3" t="str">
        <f t="shared" si="1"/>
        <v>Normal</v>
      </c>
      <c r="C97" s="1"/>
      <c r="D97" s="1"/>
      <c r="E97" s="1"/>
    </row>
    <row r="98" spans="1:5" x14ac:dyDescent="0.25">
      <c r="A98" s="14">
        <v>4.7191534556173709</v>
      </c>
      <c r="B98" s="3" t="str">
        <f t="shared" si="1"/>
        <v>Normal</v>
      </c>
      <c r="C98" s="1"/>
      <c r="D98" s="1"/>
      <c r="E98" s="1"/>
    </row>
    <row r="99" spans="1:5" x14ac:dyDescent="0.25">
      <c r="A99" s="14">
        <v>7.0631496002105321</v>
      </c>
      <c r="B99" s="3" t="str">
        <f t="shared" si="1"/>
        <v>Normal</v>
      </c>
      <c r="C99" s="1"/>
      <c r="D99" s="1"/>
      <c r="E99" s="1"/>
    </row>
    <row r="100" spans="1:5" x14ac:dyDescent="0.25">
      <c r="A100" s="14">
        <v>7.1861273868810898</v>
      </c>
      <c r="B100" s="3" t="str">
        <f t="shared" si="1"/>
        <v>Normal</v>
      </c>
      <c r="C100" s="1"/>
      <c r="D100" s="1"/>
      <c r="E100" s="1"/>
    </row>
    <row r="101" spans="1:5" x14ac:dyDescent="0.25">
      <c r="A101" s="14">
        <v>5.0083937022034464</v>
      </c>
      <c r="B101" s="3" t="str">
        <f t="shared" si="1"/>
        <v>Normal</v>
      </c>
      <c r="C101" s="1"/>
      <c r="D101" s="1"/>
      <c r="E101" s="1"/>
    </row>
    <row r="102" spans="1:5" x14ac:dyDescent="0.25">
      <c r="A102" s="14">
        <v>7.8270252892398879</v>
      </c>
      <c r="B102" s="3" t="str">
        <f t="shared" si="1"/>
        <v>Normal</v>
      </c>
      <c r="C102" s="1"/>
      <c r="D102" s="1"/>
      <c r="E102" s="1"/>
    </row>
    <row r="103" spans="1:5" x14ac:dyDescent="0.25">
      <c r="A103" s="14">
        <v>6.2052645868857361</v>
      </c>
      <c r="B103" s="3" t="str">
        <f t="shared" si="1"/>
        <v>Normal</v>
      </c>
      <c r="C103" s="1"/>
      <c r="D103" s="1"/>
      <c r="E103" s="1"/>
    </row>
    <row r="104" spans="1:5" x14ac:dyDescent="0.25">
      <c r="A104" s="14">
        <v>3.3266828689593888</v>
      </c>
      <c r="B104" s="3" t="str">
        <f t="shared" si="1"/>
        <v>Normal</v>
      </c>
      <c r="C104" s="1"/>
      <c r="D104" s="1"/>
      <c r="E104" s="1"/>
    </row>
    <row r="105" spans="1:5" x14ac:dyDescent="0.25">
      <c r="A105" s="14">
        <v>5.8000721304706735</v>
      </c>
      <c r="B105" s="3" t="str">
        <f t="shared" si="1"/>
        <v>Normal</v>
      </c>
      <c r="C105" s="1"/>
      <c r="D105" s="1"/>
      <c r="E105" s="1"/>
    </row>
    <row r="106" spans="1:5" x14ac:dyDescent="0.25">
      <c r="A106" s="14">
        <v>7.8313455379423917</v>
      </c>
      <c r="B106" s="3" t="str">
        <f t="shared" si="1"/>
        <v>Normal</v>
      </c>
      <c r="C106" s="1"/>
      <c r="D106" s="1"/>
      <c r="E106" s="1"/>
    </row>
    <row r="107" spans="1:5" x14ac:dyDescent="0.25">
      <c r="A107" s="14">
        <v>5.7167706225472852</v>
      </c>
      <c r="B107" s="3" t="str">
        <f t="shared" si="1"/>
        <v>Normal</v>
      </c>
      <c r="C107" s="1"/>
      <c r="D107" s="1"/>
      <c r="E107" s="1"/>
    </row>
    <row r="108" spans="1:5" x14ac:dyDescent="0.25">
      <c r="A108" s="14">
        <v>7.311191171517188</v>
      </c>
      <c r="B108" s="3" t="str">
        <f t="shared" si="1"/>
        <v>Normal</v>
      </c>
      <c r="C108" s="1"/>
      <c r="D108" s="1"/>
      <c r="E108" s="1"/>
    </row>
    <row r="109" spans="1:5" x14ac:dyDescent="0.25">
      <c r="A109" s="14">
        <v>6.77904756573857</v>
      </c>
      <c r="B109" s="3" t="str">
        <f t="shared" si="1"/>
        <v>Normal</v>
      </c>
      <c r="C109" s="1"/>
      <c r="D109" s="1"/>
      <c r="E109" s="1"/>
    </row>
    <row r="110" spans="1:5" x14ac:dyDescent="0.25">
      <c r="A110" s="14">
        <v>7.5368748632577223</v>
      </c>
      <c r="B110" s="3" t="str">
        <f t="shared" si="1"/>
        <v>Normal</v>
      </c>
      <c r="C110" s="1"/>
      <c r="D110" s="1"/>
      <c r="E110" s="1"/>
    </row>
    <row r="111" spans="1:5" x14ac:dyDescent="0.25">
      <c r="A111" s="14">
        <v>6.6677155990752084</v>
      </c>
      <c r="B111" s="3" t="str">
        <f t="shared" si="1"/>
        <v>Normal</v>
      </c>
      <c r="C111" s="1"/>
      <c r="D111" s="1"/>
      <c r="E111" s="1"/>
    </row>
    <row r="112" spans="1:5" x14ac:dyDescent="0.25">
      <c r="A112" s="14">
        <v>9.2688111425668254</v>
      </c>
      <c r="B112" s="3" t="str">
        <f t="shared" si="1"/>
        <v>Normal</v>
      </c>
      <c r="C112" s="1"/>
      <c r="D112" s="1"/>
      <c r="E112" s="1"/>
    </row>
    <row r="113" spans="1:5" x14ac:dyDescent="0.25">
      <c r="A113" s="14">
        <v>4.1399961824260494</v>
      </c>
      <c r="B113" s="3" t="str">
        <f t="shared" si="1"/>
        <v>Normal</v>
      </c>
      <c r="C113" s="1"/>
      <c r="D113" s="1"/>
      <c r="E113" s="1"/>
    </row>
    <row r="114" spans="1:5" x14ac:dyDescent="0.25">
      <c r="A114" s="14">
        <v>11.738671954551915</v>
      </c>
      <c r="B114" s="3" t="str">
        <f t="shared" si="1"/>
        <v>Outliers</v>
      </c>
      <c r="C114" s="1"/>
      <c r="D114" s="1"/>
      <c r="E114" s="1"/>
    </row>
    <row r="115" spans="1:5" x14ac:dyDescent="0.25">
      <c r="A115" s="14">
        <v>6.973264015026424</v>
      </c>
      <c r="B115" s="3" t="str">
        <f t="shared" si="1"/>
        <v>Normal</v>
      </c>
      <c r="C115" s="1"/>
      <c r="D115" s="1"/>
      <c r="E115" s="1"/>
    </row>
    <row r="116" spans="1:5" x14ac:dyDescent="0.25">
      <c r="A116" s="14">
        <v>3.3971476352659811</v>
      </c>
      <c r="B116" s="3" t="str">
        <f t="shared" si="1"/>
        <v>Normal</v>
      </c>
      <c r="C116" s="1"/>
      <c r="D116" s="1"/>
      <c r="E116" s="1"/>
    </row>
    <row r="117" spans="1:5" x14ac:dyDescent="0.25">
      <c r="A117" s="14">
        <v>6.0253474718049596</v>
      </c>
      <c r="B117" s="3" t="str">
        <f t="shared" si="1"/>
        <v>Normal</v>
      </c>
      <c r="C117" s="1"/>
      <c r="D117" s="1"/>
      <c r="E117" s="1"/>
    </row>
    <row r="118" spans="1:5" x14ac:dyDescent="0.25">
      <c r="A118" s="14">
        <v>5.9535592158243293</v>
      </c>
      <c r="B118" s="3" t="str">
        <f t="shared" si="1"/>
        <v>Normal</v>
      </c>
      <c r="C118" s="1"/>
      <c r="D118" s="1"/>
      <c r="E118" s="1"/>
    </row>
    <row r="119" spans="1:5" x14ac:dyDescent="0.25">
      <c r="A119" s="14">
        <v>9.9980268495063616</v>
      </c>
      <c r="B119" s="3" t="str">
        <f t="shared" si="1"/>
        <v>Normal</v>
      </c>
      <c r="C119" s="1"/>
      <c r="D119" s="1"/>
      <c r="E119" s="1"/>
    </row>
    <row r="120" spans="1:5" x14ac:dyDescent="0.25">
      <c r="A120" s="14">
        <v>5.5602666361164577</v>
      </c>
      <c r="B120" s="3" t="str">
        <f t="shared" si="1"/>
        <v>Normal</v>
      </c>
      <c r="C120" s="1"/>
      <c r="D120" s="1"/>
      <c r="E120" s="1"/>
    </row>
    <row r="121" spans="1:5" x14ac:dyDescent="0.25">
      <c r="A121" s="14">
        <v>6.8091785663824984</v>
      </c>
      <c r="B121" s="3" t="str">
        <f t="shared" si="1"/>
        <v>Normal</v>
      </c>
      <c r="C121" s="1"/>
      <c r="D121" s="1"/>
      <c r="E121" s="1"/>
    </row>
    <row r="122" spans="1:5" x14ac:dyDescent="0.25">
      <c r="A122" s="14">
        <v>6.8013383324251535</v>
      </c>
      <c r="B122" s="3" t="str">
        <f t="shared" si="1"/>
        <v>Normal</v>
      </c>
      <c r="C122" s="1"/>
      <c r="D122" s="1"/>
      <c r="E122" s="1"/>
    </row>
    <row r="123" spans="1:5" x14ac:dyDescent="0.25">
      <c r="A123" s="14">
        <v>6.5941913202209985</v>
      </c>
      <c r="B123" s="3" t="str">
        <f t="shared" si="1"/>
        <v>Normal</v>
      </c>
      <c r="C123" s="1"/>
      <c r="D123" s="1"/>
      <c r="E123" s="1"/>
    </row>
    <row r="124" spans="1:5" x14ac:dyDescent="0.25">
      <c r="A124" s="14">
        <v>4.868424320856481</v>
      </c>
      <c r="B124" s="3" t="str">
        <f t="shared" si="1"/>
        <v>Normal</v>
      </c>
      <c r="C124" s="1"/>
      <c r="D124" s="1"/>
      <c r="E124" s="1"/>
    </row>
    <row r="125" spans="1:5" x14ac:dyDescent="0.25">
      <c r="A125" s="14">
        <v>4.7729512850125149</v>
      </c>
      <c r="B125" s="3" t="str">
        <f t="shared" si="1"/>
        <v>Normal</v>
      </c>
      <c r="C125" s="1"/>
      <c r="D125" s="1"/>
      <c r="E125" s="1"/>
    </row>
    <row r="126" spans="1:5" x14ac:dyDescent="0.25">
      <c r="A126" s="14">
        <v>5.4971874463137489</v>
      </c>
      <c r="B126" s="3" t="str">
        <f t="shared" si="1"/>
        <v>Normal</v>
      </c>
      <c r="C126" s="1"/>
      <c r="D126" s="1"/>
      <c r="E126" s="1"/>
    </row>
    <row r="127" spans="1:5" x14ac:dyDescent="0.25">
      <c r="A127" s="14">
        <v>6.5660700516522272</v>
      </c>
      <c r="B127" s="3" t="str">
        <f t="shared" si="1"/>
        <v>Normal</v>
      </c>
      <c r="C127" s="1"/>
      <c r="D127" s="1"/>
      <c r="E127" s="1"/>
    </row>
    <row r="128" spans="1:5" x14ac:dyDescent="0.25">
      <c r="A128" s="14">
        <v>6.7823179279805386</v>
      </c>
      <c r="B128" s="3" t="str">
        <f t="shared" si="1"/>
        <v>Normal</v>
      </c>
      <c r="C128" s="1"/>
      <c r="D128" s="1"/>
      <c r="E128" s="1"/>
    </row>
    <row r="129" spans="1:5" x14ac:dyDescent="0.25">
      <c r="A129" s="14">
        <v>7.6400100911568796</v>
      </c>
      <c r="B129" s="3" t="str">
        <f t="shared" si="1"/>
        <v>Normal</v>
      </c>
      <c r="C129" s="1"/>
      <c r="D129" s="1"/>
      <c r="E129" s="1"/>
    </row>
    <row r="130" spans="1:5" x14ac:dyDescent="0.25">
      <c r="A130" s="14">
        <v>1.5345426201285572</v>
      </c>
      <c r="B130" s="3" t="str">
        <f t="shared" si="1"/>
        <v>Outliers</v>
      </c>
      <c r="C130" s="1"/>
      <c r="D130" s="1"/>
      <c r="E130" s="1"/>
    </row>
    <row r="131" spans="1:5" x14ac:dyDescent="0.25">
      <c r="A131" s="14">
        <v>8.7429633232885546</v>
      </c>
      <c r="B131" s="3" t="str">
        <f t="shared" si="1"/>
        <v>Normal</v>
      </c>
      <c r="C131" s="1"/>
      <c r="D131" s="1"/>
      <c r="E131" s="1"/>
    </row>
    <row r="132" spans="1:5" x14ac:dyDescent="0.25">
      <c r="A132" s="14">
        <v>6.0721546126816035</v>
      </c>
      <c r="B132" s="3" t="str">
        <f t="shared" si="1"/>
        <v>Normal</v>
      </c>
      <c r="C132" s="1"/>
      <c r="D132" s="1"/>
      <c r="E132" s="1"/>
    </row>
    <row r="133" spans="1:5" x14ac:dyDescent="0.25">
      <c r="A133" s="14">
        <v>11.806881081551516</v>
      </c>
      <c r="B133" s="3" t="str">
        <f t="shared" si="1"/>
        <v>Outliers</v>
      </c>
      <c r="C133" s="1"/>
      <c r="D133" s="1"/>
      <c r="E133" s="1"/>
    </row>
    <row r="134" spans="1:5" x14ac:dyDescent="0.25">
      <c r="A134" s="14">
        <v>6.3358682348466377</v>
      </c>
      <c r="B134" s="3" t="str">
        <f t="shared" si="1"/>
        <v>Normal</v>
      </c>
      <c r="C134" s="1"/>
      <c r="D134" s="1"/>
      <c r="E134" s="1"/>
    </row>
    <row r="135" spans="1:5" x14ac:dyDescent="0.25">
      <c r="A135" s="14">
        <v>7.634888014515802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4">
        <v>11.620144944519147</v>
      </c>
      <c r="B136" s="3" t="str">
        <f t="shared" si="2"/>
        <v>Outliers</v>
      </c>
      <c r="C136" s="1"/>
      <c r="D136" s="1"/>
      <c r="E136" s="1"/>
    </row>
    <row r="137" spans="1:5" x14ac:dyDescent="0.25">
      <c r="A137" s="14">
        <v>8.9187343496523734</v>
      </c>
      <c r="B137" s="3" t="str">
        <f t="shared" si="2"/>
        <v>Normal</v>
      </c>
      <c r="C137" s="1"/>
      <c r="D137" s="1"/>
      <c r="E137" s="1"/>
    </row>
    <row r="138" spans="1:5" x14ac:dyDescent="0.25">
      <c r="A138" s="14">
        <v>3.9497411625428152</v>
      </c>
      <c r="B138" s="3" t="str">
        <f t="shared" si="2"/>
        <v>Normal</v>
      </c>
      <c r="C138" s="1"/>
      <c r="D138" s="1"/>
      <c r="E138" s="1"/>
    </row>
    <row r="139" spans="1:5" x14ac:dyDescent="0.25">
      <c r="A139" s="14">
        <v>9.6260149258127239</v>
      </c>
      <c r="B139" s="3" t="str">
        <f t="shared" si="2"/>
        <v>Normal</v>
      </c>
      <c r="C139" s="1"/>
      <c r="D139" s="1"/>
      <c r="E139" s="1"/>
    </row>
    <row r="140" spans="1:5" x14ac:dyDescent="0.25">
      <c r="A140" s="14">
        <v>6.6151675748117258</v>
      </c>
      <c r="B140" s="3" t="str">
        <f t="shared" si="2"/>
        <v>Normal</v>
      </c>
      <c r="C140" s="1"/>
      <c r="D140" s="1"/>
      <c r="E140" s="1"/>
    </row>
    <row r="141" spans="1:5" x14ac:dyDescent="0.25">
      <c r="A141" s="14">
        <v>4.0186274237225064</v>
      </c>
      <c r="B141" s="3" t="str">
        <f t="shared" si="2"/>
        <v>Normal</v>
      </c>
      <c r="C141" s="1"/>
      <c r="D141" s="1"/>
      <c r="E141" s="1"/>
    </row>
    <row r="142" spans="1:5" x14ac:dyDescent="0.25">
      <c r="A142" s="14">
        <v>5.6000870004018894</v>
      </c>
      <c r="B142" s="3" t="str">
        <f t="shared" si="2"/>
        <v>Normal</v>
      </c>
      <c r="C142" s="1"/>
      <c r="D142" s="1"/>
      <c r="E142" s="1"/>
    </row>
    <row r="143" spans="1:5" x14ac:dyDescent="0.25">
      <c r="A143" s="14">
        <v>3.023756198622928</v>
      </c>
      <c r="B143" s="3" t="str">
        <f t="shared" si="2"/>
        <v>Normal</v>
      </c>
      <c r="C143" s="1"/>
      <c r="D143" s="1"/>
      <c r="E143" s="1"/>
    </row>
    <row r="144" spans="1:5" x14ac:dyDescent="0.25">
      <c r="A144" s="14">
        <v>2.5638090759693255</v>
      </c>
      <c r="B144" s="3" t="str">
        <f t="shared" si="2"/>
        <v>Normal</v>
      </c>
      <c r="C144" s="1"/>
      <c r="D144" s="1"/>
      <c r="E144" s="1"/>
    </row>
    <row r="145" spans="1:5" x14ac:dyDescent="0.25">
      <c r="A145" s="14">
        <v>4.6296147023386114</v>
      </c>
      <c r="B145" s="3" t="str">
        <f t="shared" si="2"/>
        <v>Normal</v>
      </c>
      <c r="C145" s="1"/>
      <c r="D145" s="1"/>
      <c r="E145" s="1"/>
    </row>
    <row r="146" spans="1:5" x14ac:dyDescent="0.25">
      <c r="A146" s="14">
        <v>6.1375068928063419</v>
      </c>
      <c r="B146" s="3" t="str">
        <f t="shared" si="2"/>
        <v>Normal</v>
      </c>
      <c r="C146" s="1"/>
      <c r="D146" s="1"/>
      <c r="E146" s="1"/>
    </row>
    <row r="147" spans="1:5" x14ac:dyDescent="0.25">
      <c r="A147" s="14">
        <v>4.1959468518294907</v>
      </c>
      <c r="B147" s="3" t="str">
        <f t="shared" si="2"/>
        <v>Normal</v>
      </c>
      <c r="C147" s="1"/>
      <c r="D147" s="1"/>
      <c r="E147" s="1"/>
    </row>
    <row r="148" spans="1:5" x14ac:dyDescent="0.25">
      <c r="A148" s="14">
        <v>0.42256592413823502</v>
      </c>
      <c r="B148" s="3" t="str">
        <f t="shared" si="2"/>
        <v>Outliers</v>
      </c>
      <c r="C148" s="1"/>
      <c r="D148" s="1"/>
      <c r="E148" s="1"/>
    </row>
    <row r="149" spans="1:5" x14ac:dyDescent="0.25">
      <c r="A149" s="14">
        <v>6.8105214840770101</v>
      </c>
      <c r="B149" s="3" t="str">
        <f t="shared" si="2"/>
        <v>Normal</v>
      </c>
      <c r="C149" s="1"/>
      <c r="D149" s="1"/>
      <c r="E149" s="1"/>
    </row>
  </sheetData>
  <autoFilter ref="A5:B149" xr:uid="{27565FF1-23DC-4A12-8968-2A6EC282388C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0368-0FDD-4F01-930E-D0F283400D70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18" t="s">
        <v>195</v>
      </c>
    </row>
    <row r="3" spans="1:4" ht="16.5" x14ac:dyDescent="0.3">
      <c r="A3" s="20" t="s">
        <v>196</v>
      </c>
    </row>
    <row r="5" spans="1:4" x14ac:dyDescent="0.25">
      <c r="A5" s="21" t="s">
        <v>197</v>
      </c>
    </row>
    <row r="6" spans="1:4" x14ac:dyDescent="0.25">
      <c r="A6" s="14">
        <v>1322.47</v>
      </c>
    </row>
    <row r="7" spans="1:4" x14ac:dyDescent="0.25">
      <c r="A7" s="14">
        <v>0</v>
      </c>
      <c r="C7" s="1" t="s">
        <v>181</v>
      </c>
      <c r="D7" s="22">
        <f>MAX(A6:A140)</f>
        <v>3864.68</v>
      </c>
    </row>
    <row r="8" spans="1:4" x14ac:dyDescent="0.25">
      <c r="A8" s="14">
        <v>0</v>
      </c>
      <c r="C8" s="1" t="s">
        <v>182</v>
      </c>
      <c r="D8" s="22">
        <f>MIN(A6:A149)</f>
        <v>0</v>
      </c>
    </row>
    <row r="9" spans="1:4" x14ac:dyDescent="0.25">
      <c r="A9" s="14">
        <v>0</v>
      </c>
    </row>
    <row r="10" spans="1:4" x14ac:dyDescent="0.25">
      <c r="A10" s="14">
        <v>0</v>
      </c>
    </row>
    <row r="11" spans="1:4" x14ac:dyDescent="0.25">
      <c r="A11" s="14">
        <v>0</v>
      </c>
    </row>
    <row r="12" spans="1:4" x14ac:dyDescent="0.25">
      <c r="A12" s="14">
        <v>3864.68</v>
      </c>
    </row>
    <row r="13" spans="1:4" x14ac:dyDescent="0.25">
      <c r="A13" s="14">
        <v>0</v>
      </c>
    </row>
    <row r="14" spans="1:4" x14ac:dyDescent="0.25">
      <c r="A14" s="14">
        <v>2352</v>
      </c>
    </row>
    <row r="15" spans="1:4" x14ac:dyDescent="0.25">
      <c r="A15" s="14">
        <v>0</v>
      </c>
    </row>
    <row r="16" spans="1:4" x14ac:dyDescent="0.25">
      <c r="A16" s="14">
        <v>0</v>
      </c>
    </row>
    <row r="17" spans="1:1" x14ac:dyDescent="0.25">
      <c r="A17" s="14">
        <v>0</v>
      </c>
    </row>
    <row r="18" spans="1:1" x14ac:dyDescent="0.25">
      <c r="A18" s="14">
        <v>0</v>
      </c>
    </row>
    <row r="19" spans="1:1" x14ac:dyDescent="0.25">
      <c r="A19" s="14">
        <v>0</v>
      </c>
    </row>
    <row r="20" spans="1:1" x14ac:dyDescent="0.25">
      <c r="A20" s="14">
        <v>1492.07</v>
      </c>
    </row>
    <row r="21" spans="1:1" x14ac:dyDescent="0.25">
      <c r="A21" s="14">
        <v>0</v>
      </c>
    </row>
    <row r="22" spans="1:1" x14ac:dyDescent="0.25">
      <c r="A22" s="14">
        <v>0</v>
      </c>
    </row>
    <row r="23" spans="1:1" x14ac:dyDescent="0.25">
      <c r="A23" s="14">
        <v>0</v>
      </c>
    </row>
    <row r="24" spans="1:1" x14ac:dyDescent="0.25">
      <c r="A24" s="14">
        <v>1350</v>
      </c>
    </row>
    <row r="25" spans="1:1" x14ac:dyDescent="0.25">
      <c r="A25" s="14">
        <v>1981.11</v>
      </c>
    </row>
    <row r="26" spans="1:1" x14ac:dyDescent="0.25">
      <c r="A26" s="14">
        <v>0</v>
      </c>
    </row>
    <row r="27" spans="1:1" x14ac:dyDescent="0.25">
      <c r="A27" s="14">
        <v>0</v>
      </c>
    </row>
    <row r="28" spans="1:1" x14ac:dyDescent="0.25">
      <c r="A28" s="14">
        <v>0</v>
      </c>
    </row>
    <row r="29" spans="1:1" x14ac:dyDescent="0.25">
      <c r="A29" s="14">
        <v>1100</v>
      </c>
    </row>
    <row r="30" spans="1:1" x14ac:dyDescent="0.25">
      <c r="A30" s="14">
        <v>1476.13</v>
      </c>
    </row>
    <row r="31" spans="1:1" x14ac:dyDescent="0.25">
      <c r="A31" s="14">
        <v>0</v>
      </c>
    </row>
    <row r="32" spans="1:1" x14ac:dyDescent="0.25">
      <c r="A32" s="14">
        <v>2454.5100000000002</v>
      </c>
    </row>
    <row r="33" spans="1:1" x14ac:dyDescent="0.25">
      <c r="A33" s="14">
        <v>2511.14</v>
      </c>
    </row>
    <row r="34" spans="1:1" x14ac:dyDescent="0.25">
      <c r="A34" s="14">
        <v>0</v>
      </c>
    </row>
    <row r="35" spans="1:1" x14ac:dyDescent="0.25">
      <c r="A35" s="14">
        <v>2614.12</v>
      </c>
    </row>
    <row r="36" spans="1:1" x14ac:dyDescent="0.25">
      <c r="A36" s="14">
        <v>0</v>
      </c>
    </row>
    <row r="37" spans="1:1" x14ac:dyDescent="0.25">
      <c r="A37" s="14">
        <v>0</v>
      </c>
    </row>
    <row r="38" spans="1:1" x14ac:dyDescent="0.25">
      <c r="A38" s="14">
        <v>1483.13</v>
      </c>
    </row>
    <row r="39" spans="1:1" x14ac:dyDescent="0.25">
      <c r="A39" s="14">
        <v>0</v>
      </c>
    </row>
    <row r="40" spans="1:1" x14ac:dyDescent="0.25">
      <c r="A40" s="14">
        <v>2422.0500000000002</v>
      </c>
    </row>
    <row r="41" spans="1:1" x14ac:dyDescent="0.25">
      <c r="A41" s="14">
        <v>0</v>
      </c>
    </row>
    <row r="42" spans="1:1" x14ac:dyDescent="0.25">
      <c r="A42" s="14">
        <v>0</v>
      </c>
    </row>
    <row r="43" spans="1:1" x14ac:dyDescent="0.25">
      <c r="A43" s="14">
        <v>0</v>
      </c>
    </row>
    <row r="44" spans="1:1" x14ac:dyDescent="0.25">
      <c r="A44" s="14">
        <v>0</v>
      </c>
    </row>
    <row r="45" spans="1:1" x14ac:dyDescent="0.25">
      <c r="A45" s="14">
        <v>0</v>
      </c>
    </row>
    <row r="46" spans="1:1" x14ac:dyDescent="0.25">
      <c r="A46" s="14">
        <v>1450</v>
      </c>
    </row>
    <row r="47" spans="1:1" x14ac:dyDescent="0.25">
      <c r="A47" s="14">
        <v>0</v>
      </c>
    </row>
    <row r="48" spans="1:1" x14ac:dyDescent="0.25">
      <c r="A48" s="14">
        <v>0</v>
      </c>
    </row>
    <row r="49" spans="1:1" x14ac:dyDescent="0.25">
      <c r="A49" s="14">
        <v>0</v>
      </c>
    </row>
    <row r="50" spans="1:1" x14ac:dyDescent="0.25">
      <c r="A50" s="14">
        <v>0</v>
      </c>
    </row>
    <row r="51" spans="1:1" x14ac:dyDescent="0.25">
      <c r="A51" s="14">
        <v>0</v>
      </c>
    </row>
    <row r="52" spans="1:1" x14ac:dyDescent="0.25">
      <c r="A52" s="14">
        <v>0</v>
      </c>
    </row>
    <row r="53" spans="1:1" x14ac:dyDescent="0.25">
      <c r="A53" s="14">
        <v>0</v>
      </c>
    </row>
    <row r="54" spans="1:1" x14ac:dyDescent="0.25">
      <c r="A54" s="14">
        <v>0</v>
      </c>
    </row>
    <row r="55" spans="1:1" x14ac:dyDescent="0.25">
      <c r="A55" s="14">
        <v>0</v>
      </c>
    </row>
    <row r="56" spans="1:1" x14ac:dyDescent="0.25">
      <c r="A56" s="14">
        <v>2282.5</v>
      </c>
    </row>
    <row r="57" spans="1:1" x14ac:dyDescent="0.25">
      <c r="A57" s="14">
        <v>0</v>
      </c>
    </row>
    <row r="58" spans="1:1" x14ac:dyDescent="0.25">
      <c r="A58" s="14">
        <v>0</v>
      </c>
    </row>
    <row r="59" spans="1:1" x14ac:dyDescent="0.25">
      <c r="A59" s="14">
        <v>0</v>
      </c>
    </row>
    <row r="60" spans="1:1" x14ac:dyDescent="0.25">
      <c r="A60" s="14">
        <v>0</v>
      </c>
    </row>
    <row r="61" spans="1:1" x14ac:dyDescent="0.25">
      <c r="A61" s="14">
        <v>0</v>
      </c>
    </row>
    <row r="62" spans="1:1" x14ac:dyDescent="0.25">
      <c r="A62" s="14">
        <v>0</v>
      </c>
    </row>
    <row r="63" spans="1:1" x14ac:dyDescent="0.25">
      <c r="A63" s="14">
        <v>0</v>
      </c>
    </row>
    <row r="64" spans="1:1" x14ac:dyDescent="0.25">
      <c r="A64" s="14">
        <v>0</v>
      </c>
    </row>
    <row r="65" spans="1:1" x14ac:dyDescent="0.25">
      <c r="A65" s="14">
        <v>0</v>
      </c>
    </row>
    <row r="66" spans="1:1" x14ac:dyDescent="0.25">
      <c r="A66" s="14">
        <v>950</v>
      </c>
    </row>
    <row r="67" spans="1:1" x14ac:dyDescent="0.25">
      <c r="A67" s="14">
        <v>1911.11</v>
      </c>
    </row>
    <row r="68" spans="1:1" x14ac:dyDescent="0.25">
      <c r="A68" s="14">
        <v>0</v>
      </c>
    </row>
    <row r="69" spans="1:1" x14ac:dyDescent="0.25">
      <c r="A69" s="14">
        <v>0</v>
      </c>
    </row>
    <row r="70" spans="1:1" x14ac:dyDescent="0.25">
      <c r="A70" s="14">
        <v>0</v>
      </c>
    </row>
    <row r="71" spans="1:1" x14ac:dyDescent="0.25">
      <c r="A71" s="14">
        <v>1079.6300000000001</v>
      </c>
    </row>
    <row r="72" spans="1:1" x14ac:dyDescent="0.25">
      <c r="A72" s="14">
        <v>0</v>
      </c>
    </row>
    <row r="73" spans="1:1" x14ac:dyDescent="0.25">
      <c r="A73" s="14">
        <v>1962.58</v>
      </c>
    </row>
    <row r="74" spans="1:1" x14ac:dyDescent="0.25">
      <c r="A74" s="14">
        <v>0</v>
      </c>
    </row>
    <row r="75" spans="1:1" x14ac:dyDescent="0.25">
      <c r="A75" s="14">
        <v>0</v>
      </c>
    </row>
    <row r="76" spans="1:1" x14ac:dyDescent="0.25">
      <c r="A76" s="14">
        <v>0</v>
      </c>
    </row>
    <row r="77" spans="1:1" x14ac:dyDescent="0.25">
      <c r="A77" s="14">
        <v>0</v>
      </c>
    </row>
    <row r="78" spans="1:1" x14ac:dyDescent="0.25">
      <c r="A78" s="14">
        <v>382.13</v>
      </c>
    </row>
    <row r="79" spans="1:1" x14ac:dyDescent="0.25">
      <c r="A79" s="14">
        <v>0</v>
      </c>
    </row>
    <row r="80" spans="1:1" x14ac:dyDescent="0.25">
      <c r="A80" s="14">
        <v>0</v>
      </c>
    </row>
    <row r="81" spans="1:1" x14ac:dyDescent="0.25">
      <c r="A81" s="14">
        <v>0</v>
      </c>
    </row>
    <row r="82" spans="1:1" x14ac:dyDescent="0.25">
      <c r="A82" s="14">
        <v>0</v>
      </c>
    </row>
    <row r="83" spans="1:1" x14ac:dyDescent="0.25">
      <c r="A83" s="14">
        <v>0</v>
      </c>
    </row>
    <row r="84" spans="1:1" x14ac:dyDescent="0.25">
      <c r="A84" s="14">
        <v>2200</v>
      </c>
    </row>
    <row r="85" spans="1:1" x14ac:dyDescent="0.25">
      <c r="A85" s="14">
        <v>0</v>
      </c>
    </row>
    <row r="86" spans="1:1" x14ac:dyDescent="0.25">
      <c r="A86" s="14">
        <v>0</v>
      </c>
    </row>
    <row r="87" spans="1:1" x14ac:dyDescent="0.25">
      <c r="A87" s="14">
        <v>0</v>
      </c>
    </row>
    <row r="88" spans="1:1" x14ac:dyDescent="0.25">
      <c r="A88" s="14">
        <v>0</v>
      </c>
    </row>
    <row r="89" spans="1:1" x14ac:dyDescent="0.25">
      <c r="A89" s="14">
        <v>0</v>
      </c>
    </row>
    <row r="90" spans="1:1" x14ac:dyDescent="0.25">
      <c r="A90" s="14">
        <v>3130.53</v>
      </c>
    </row>
    <row r="91" spans="1:1" x14ac:dyDescent="0.25">
      <c r="A91" s="14">
        <v>0</v>
      </c>
    </row>
    <row r="92" spans="1:1" x14ac:dyDescent="0.25">
      <c r="A92" s="14">
        <v>0</v>
      </c>
    </row>
    <row r="93" spans="1:1" x14ac:dyDescent="0.25">
      <c r="A93" s="14">
        <v>849.59</v>
      </c>
    </row>
    <row r="94" spans="1:1" x14ac:dyDescent="0.25">
      <c r="A94" s="14">
        <v>0</v>
      </c>
    </row>
    <row r="95" spans="1:1" x14ac:dyDescent="0.25">
      <c r="A95" s="14">
        <v>0</v>
      </c>
    </row>
    <row r="96" spans="1:1" x14ac:dyDescent="0.25">
      <c r="A96" s="14">
        <v>1133.51</v>
      </c>
    </row>
    <row r="97" spans="1:1" x14ac:dyDescent="0.25">
      <c r="A97" s="14">
        <v>0</v>
      </c>
    </row>
    <row r="98" spans="1:1" x14ac:dyDescent="0.25">
      <c r="A98" s="14">
        <v>2891.65</v>
      </c>
    </row>
    <row r="99" spans="1:1" x14ac:dyDescent="0.25">
      <c r="A99" s="14">
        <v>0</v>
      </c>
    </row>
    <row r="100" spans="1:1" x14ac:dyDescent="0.25">
      <c r="A100" s="14">
        <v>0</v>
      </c>
    </row>
    <row r="101" spans="1:1" x14ac:dyDescent="0.25">
      <c r="A101" s="14">
        <v>0</v>
      </c>
    </row>
    <row r="102" spans="1:1" x14ac:dyDescent="0.25">
      <c r="A102" s="14">
        <v>0</v>
      </c>
    </row>
    <row r="103" spans="1:1" x14ac:dyDescent="0.25">
      <c r="A103" s="14">
        <v>0</v>
      </c>
    </row>
    <row r="104" spans="1:1" x14ac:dyDescent="0.25">
      <c r="A104" s="14">
        <v>0</v>
      </c>
    </row>
    <row r="105" spans="1:1" x14ac:dyDescent="0.25">
      <c r="A105" s="14">
        <v>0</v>
      </c>
    </row>
    <row r="106" spans="1:1" x14ac:dyDescent="0.25">
      <c r="A106" s="14">
        <v>0</v>
      </c>
    </row>
    <row r="107" spans="1:1" x14ac:dyDescent="0.25">
      <c r="A107" s="14">
        <v>0</v>
      </c>
    </row>
    <row r="108" spans="1:1" x14ac:dyDescent="0.25">
      <c r="A108" s="14">
        <v>0</v>
      </c>
    </row>
    <row r="109" spans="1:1" x14ac:dyDescent="0.25">
      <c r="A109" s="14">
        <v>1502.37</v>
      </c>
    </row>
    <row r="110" spans="1:1" x14ac:dyDescent="0.25">
      <c r="A110" s="14">
        <v>0</v>
      </c>
    </row>
    <row r="111" spans="1:1" x14ac:dyDescent="0.25">
      <c r="A111" s="14">
        <v>0</v>
      </c>
    </row>
    <row r="112" spans="1:1" x14ac:dyDescent="0.25">
      <c r="A112" s="14">
        <v>0</v>
      </c>
    </row>
    <row r="113" spans="1:1" x14ac:dyDescent="0.25">
      <c r="A113" s="14">
        <v>0</v>
      </c>
    </row>
    <row r="114" spans="1:1" x14ac:dyDescent="0.25">
      <c r="A114" s="14">
        <v>0</v>
      </c>
    </row>
    <row r="115" spans="1:1" x14ac:dyDescent="0.25">
      <c r="A115" s="14">
        <v>0</v>
      </c>
    </row>
    <row r="116" spans="1:1" x14ac:dyDescent="0.25">
      <c r="A116" s="14">
        <v>0</v>
      </c>
    </row>
    <row r="117" spans="1:1" x14ac:dyDescent="0.25">
      <c r="A117" s="14">
        <v>2785.24</v>
      </c>
    </row>
    <row r="118" spans="1:1" x14ac:dyDescent="0.25">
      <c r="A118" s="14">
        <v>0</v>
      </c>
    </row>
    <row r="119" spans="1:1" x14ac:dyDescent="0.25">
      <c r="A119" s="14">
        <v>0</v>
      </c>
    </row>
    <row r="120" spans="1:1" x14ac:dyDescent="0.25">
      <c r="A120" s="14">
        <v>1426.96</v>
      </c>
    </row>
    <row r="121" spans="1:1" x14ac:dyDescent="0.25">
      <c r="A121" s="14">
        <v>0</v>
      </c>
    </row>
    <row r="122" spans="1:1" x14ac:dyDescent="0.25">
      <c r="A122" s="14">
        <v>1660.68</v>
      </c>
    </row>
    <row r="123" spans="1:1" x14ac:dyDescent="0.25">
      <c r="A123" s="14">
        <v>1781.59</v>
      </c>
    </row>
    <row r="124" spans="1:1" x14ac:dyDescent="0.25">
      <c r="A124" s="14">
        <v>0</v>
      </c>
    </row>
    <row r="125" spans="1:1" x14ac:dyDescent="0.25">
      <c r="A125" s="14">
        <v>0</v>
      </c>
    </row>
    <row r="126" spans="1:1" x14ac:dyDescent="0.25">
      <c r="A126" s="14">
        <v>0</v>
      </c>
    </row>
    <row r="127" spans="1:1" x14ac:dyDescent="0.25">
      <c r="A127" s="14">
        <v>0</v>
      </c>
    </row>
    <row r="128" spans="1:1" x14ac:dyDescent="0.25">
      <c r="A128" s="14">
        <v>0</v>
      </c>
    </row>
    <row r="129" spans="1:1" x14ac:dyDescent="0.25">
      <c r="A129" s="14">
        <v>1405.07</v>
      </c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2023-01-15T23:32:20Z</dcterms:created>
  <dcterms:modified xsi:type="dcterms:W3CDTF">2024-02-19T22:12:12Z</dcterms:modified>
</cp:coreProperties>
</file>