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PESPA\Projetos\Monitor ODS\Projeto 2024\Base de Dados ODS - Construção Indicadores\ODS 11\"/>
    </mc:Choice>
  </mc:AlternateContent>
  <xr:revisionPtr revIDLastSave="0" documentId="13_ncr:1_{10A5527A-C919-4338-BF24-DC77A7198BD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ica. 01" sheetId="1" r:id="rId1"/>
    <sheet name="Indica. 02" sheetId="5" r:id="rId2"/>
    <sheet name="Indica.03" sheetId="6" r:id="rId3"/>
  </sheets>
  <definedNames>
    <definedName name="_xlnm._FilterDatabase" localSheetId="0" hidden="1">'Indica. 01'!$A$3:$J$160</definedName>
    <definedName name="_xlnm._FilterDatabase" localSheetId="1" hidden="1">'Indica. 02'!$A$3:$J$160</definedName>
    <definedName name="_xlnm._FilterDatabase" localSheetId="2" hidden="1">Indica.03!$A$3:$I$160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5" l="1"/>
  <c r="M18" i="5"/>
  <c r="M17" i="5"/>
  <c r="M18" i="1"/>
  <c r="M17" i="1"/>
  <c r="M19" i="1"/>
  <c r="L17" i="6" l="1"/>
  <c r="L18" i="6"/>
  <c r="L19" i="6"/>
  <c r="M20" i="5"/>
  <c r="M22" i="5" s="1"/>
  <c r="M20" i="1"/>
  <c r="M21" i="1" s="1"/>
  <c r="L20" i="6" l="1"/>
  <c r="L22" i="6" s="1"/>
  <c r="M21" i="5"/>
  <c r="J78" i="5" s="1"/>
  <c r="M22" i="1"/>
  <c r="J17" i="1" s="1"/>
  <c r="L21" i="6" l="1"/>
  <c r="I138" i="6" s="1"/>
  <c r="I59" i="6"/>
  <c r="I128" i="6"/>
  <c r="I109" i="6"/>
  <c r="I140" i="6"/>
  <c r="I90" i="6"/>
  <c r="I100" i="6"/>
  <c r="I158" i="6"/>
  <c r="I46" i="6"/>
  <c r="I78" i="6"/>
  <c r="I26" i="6"/>
  <c r="I155" i="6"/>
  <c r="I69" i="6"/>
  <c r="I68" i="6"/>
  <c r="I67" i="6"/>
  <c r="I76" i="6"/>
  <c r="I84" i="6"/>
  <c r="I119" i="6"/>
  <c r="I75" i="6"/>
  <c r="I107" i="6"/>
  <c r="I154" i="6"/>
  <c r="I89" i="6"/>
  <c r="I44" i="6"/>
  <c r="I60" i="6"/>
  <c r="I33" i="6"/>
  <c r="I32" i="6"/>
  <c r="I31" i="6"/>
  <c r="I99" i="6"/>
  <c r="I28" i="6"/>
  <c r="I86" i="6"/>
  <c r="I133" i="6"/>
  <c r="I152" i="6"/>
  <c r="J36" i="5"/>
  <c r="J89" i="5"/>
  <c r="J41" i="5"/>
  <c r="J63" i="5"/>
  <c r="J26" i="5"/>
  <c r="J155" i="5"/>
  <c r="J18" i="5"/>
  <c r="J29" i="5"/>
  <c r="J143" i="5"/>
  <c r="J124" i="5"/>
  <c r="J149" i="5"/>
  <c r="J133" i="5"/>
  <c r="J95" i="5"/>
  <c r="J45" i="5"/>
  <c r="J145" i="5"/>
  <c r="J153" i="5"/>
  <c r="J123" i="5"/>
  <c r="J83" i="5"/>
  <c r="J33" i="5"/>
  <c r="J137" i="5"/>
  <c r="J27" i="5"/>
  <c r="J100" i="5"/>
  <c r="J121" i="5"/>
  <c r="J88" i="5"/>
  <c r="J158" i="5"/>
  <c r="J109" i="5"/>
  <c r="J47" i="5"/>
  <c r="J21" i="5"/>
  <c r="J39" i="5"/>
  <c r="J76" i="5"/>
  <c r="J23" i="5"/>
  <c r="J49" i="5"/>
  <c r="J52" i="5"/>
  <c r="J86" i="5"/>
  <c r="J72" i="5"/>
  <c r="J96" i="5"/>
  <c r="J44" i="5"/>
  <c r="J61" i="5"/>
  <c r="J64" i="5"/>
  <c r="J150" i="5"/>
  <c r="J125" i="5"/>
  <c r="J126" i="5"/>
  <c r="J74" i="5"/>
  <c r="J60" i="5"/>
  <c r="J82" i="5"/>
  <c r="J103" i="5"/>
  <c r="J157" i="5"/>
  <c r="J110" i="5"/>
  <c r="J152" i="5"/>
  <c r="J98" i="5"/>
  <c r="J128" i="5"/>
  <c r="J101" i="5"/>
  <c r="J135" i="5"/>
  <c r="J62" i="5"/>
  <c r="J48" i="5"/>
  <c r="J58" i="5"/>
  <c r="J91" i="5"/>
  <c r="J34" i="5"/>
  <c r="J43" i="5"/>
  <c r="J77" i="5"/>
  <c r="J51" i="5"/>
  <c r="J138" i="5"/>
  <c r="J113" i="5"/>
  <c r="J22" i="5"/>
  <c r="J66" i="5"/>
  <c r="J65" i="5"/>
  <c r="J40" i="5"/>
  <c r="J136" i="5"/>
  <c r="J50" i="5"/>
  <c r="J85" i="5"/>
  <c r="J144" i="5"/>
  <c r="J160" i="5"/>
  <c r="J156" i="5"/>
  <c r="J116" i="5"/>
  <c r="J53" i="5"/>
  <c r="J28" i="5"/>
  <c r="J159" i="5"/>
  <c r="J38" i="5"/>
  <c r="J73" i="5"/>
  <c r="J84" i="5"/>
  <c r="J132" i="5"/>
  <c r="J108" i="5"/>
  <c r="J68" i="5"/>
  <c r="J154" i="5"/>
  <c r="J129" i="5"/>
  <c r="J32" i="5"/>
  <c r="J17" i="5"/>
  <c r="J99" i="5"/>
  <c r="J146" i="5"/>
  <c r="J148" i="5"/>
  <c r="J37" i="5"/>
  <c r="J131" i="5"/>
  <c r="J142" i="5"/>
  <c r="J105" i="5"/>
  <c r="J20" i="5"/>
  <c r="J87" i="5"/>
  <c r="J134" i="5"/>
  <c r="J147" i="5"/>
  <c r="J25" i="5"/>
  <c r="J119" i="5"/>
  <c r="J130" i="5"/>
  <c r="J81" i="5"/>
  <c r="J127" i="5"/>
  <c r="J112" i="5"/>
  <c r="J75" i="5"/>
  <c r="J122" i="5"/>
  <c r="J111" i="5"/>
  <c r="J120" i="5"/>
  <c r="J107" i="5"/>
  <c r="J118" i="5"/>
  <c r="J57" i="5"/>
  <c r="J115" i="5"/>
  <c r="J71" i="5"/>
  <c r="J94" i="5"/>
  <c r="J117" i="5"/>
  <c r="J104" i="5"/>
  <c r="J79" i="5"/>
  <c r="J92" i="5"/>
  <c r="J67" i="5"/>
  <c r="J35" i="5"/>
  <c r="J70" i="5"/>
  <c r="J93" i="5"/>
  <c r="J80" i="5"/>
  <c r="J55" i="5"/>
  <c r="J46" i="5"/>
  <c r="J69" i="5"/>
  <c r="J56" i="5"/>
  <c r="J19" i="5"/>
  <c r="J54" i="5"/>
  <c r="J42" i="5"/>
  <c r="J30" i="5"/>
  <c r="J31" i="5"/>
  <c r="J151" i="5"/>
  <c r="J114" i="5"/>
  <c r="J97" i="5"/>
  <c r="J24" i="5"/>
  <c r="J59" i="5"/>
  <c r="J106" i="5"/>
  <c r="J141" i="5"/>
  <c r="J140" i="5"/>
  <c r="J139" i="5"/>
  <c r="J102" i="5"/>
  <c r="J90" i="5"/>
  <c r="J18" i="1"/>
  <c r="J35" i="1"/>
  <c r="J47" i="1"/>
  <c r="J122" i="1"/>
  <c r="J137" i="1"/>
  <c r="J26" i="1"/>
  <c r="J38" i="1"/>
  <c r="J63" i="1"/>
  <c r="J23" i="1"/>
  <c r="J97" i="1"/>
  <c r="J94" i="1"/>
  <c r="J85" i="1"/>
  <c r="J70" i="1"/>
  <c r="J77" i="1"/>
  <c r="J73" i="1"/>
  <c r="J153" i="1"/>
  <c r="J65" i="1"/>
  <c r="J144" i="1"/>
  <c r="J129" i="1"/>
  <c r="J53" i="1"/>
  <c r="J132" i="1"/>
  <c r="J152" i="1"/>
  <c r="J41" i="1"/>
  <c r="J120" i="1"/>
  <c r="J128" i="1"/>
  <c r="J87" i="1"/>
  <c r="J88" i="1"/>
  <c r="J151" i="1"/>
  <c r="J75" i="1"/>
  <c r="J123" i="1"/>
  <c r="J150" i="1"/>
  <c r="J82" i="1"/>
  <c r="J141" i="1"/>
  <c r="J140" i="1"/>
  <c r="J139" i="1"/>
  <c r="J138" i="1"/>
  <c r="J127" i="1"/>
  <c r="J126" i="1"/>
  <c r="J58" i="1"/>
  <c r="J117" i="1"/>
  <c r="J116" i="1"/>
  <c r="J115" i="1"/>
  <c r="J114" i="1"/>
  <c r="J61" i="1"/>
  <c r="J96" i="1"/>
  <c r="J124" i="1"/>
  <c r="J46" i="1"/>
  <c r="J105" i="1"/>
  <c r="J104" i="1"/>
  <c r="J103" i="1"/>
  <c r="J102" i="1"/>
  <c r="J155" i="1"/>
  <c r="J84" i="1"/>
  <c r="J131" i="1"/>
  <c r="J147" i="1"/>
  <c r="J34" i="1"/>
  <c r="J93" i="1"/>
  <c r="J92" i="1"/>
  <c r="J91" i="1"/>
  <c r="J90" i="1"/>
  <c r="J51" i="1"/>
  <c r="J39" i="1"/>
  <c r="J37" i="1"/>
  <c r="J72" i="1"/>
  <c r="J119" i="1"/>
  <c r="J134" i="1"/>
  <c r="J22" i="1"/>
  <c r="J81" i="1"/>
  <c r="J80" i="1"/>
  <c r="J79" i="1"/>
  <c r="J78" i="1"/>
  <c r="J64" i="1"/>
  <c r="J158" i="1"/>
  <c r="J86" i="1"/>
  <c r="J28" i="1"/>
  <c r="J148" i="1"/>
  <c r="J157" i="1"/>
  <c r="J89" i="1"/>
  <c r="J60" i="1"/>
  <c r="J107" i="1"/>
  <c r="J154" i="1"/>
  <c r="J101" i="1"/>
  <c r="J69" i="1"/>
  <c r="J68" i="1"/>
  <c r="J67" i="1"/>
  <c r="J66" i="1"/>
  <c r="J49" i="1"/>
  <c r="J160" i="1"/>
  <c r="J52" i="1"/>
  <c r="J40" i="1"/>
  <c r="J145" i="1"/>
  <c r="J100" i="1"/>
  <c r="J48" i="1"/>
  <c r="J95" i="1"/>
  <c r="J142" i="1"/>
  <c r="J112" i="1"/>
  <c r="J57" i="1"/>
  <c r="J56" i="1"/>
  <c r="J55" i="1"/>
  <c r="J54" i="1"/>
  <c r="J136" i="1"/>
  <c r="J29" i="1"/>
  <c r="J27" i="1"/>
  <c r="J25" i="1"/>
  <c r="J110" i="1"/>
  <c r="J133" i="1"/>
  <c r="J135" i="1"/>
  <c r="J36" i="1"/>
  <c r="J83" i="1"/>
  <c r="J130" i="1"/>
  <c r="J159" i="1"/>
  <c r="J45" i="1"/>
  <c r="J44" i="1"/>
  <c r="J43" i="1"/>
  <c r="J42" i="1"/>
  <c r="J108" i="1"/>
  <c r="J143" i="1"/>
  <c r="J149" i="1"/>
  <c r="J125" i="1"/>
  <c r="J76" i="1"/>
  <c r="J111" i="1"/>
  <c r="J62" i="1"/>
  <c r="J121" i="1"/>
  <c r="J74" i="1"/>
  <c r="J24" i="1"/>
  <c r="J71" i="1"/>
  <c r="J118" i="1"/>
  <c r="J146" i="1"/>
  <c r="J33" i="1"/>
  <c r="J32" i="1"/>
  <c r="J31" i="1"/>
  <c r="J30" i="1"/>
  <c r="J99" i="1"/>
  <c r="J50" i="1"/>
  <c r="J109" i="1"/>
  <c r="J156" i="1"/>
  <c r="J113" i="1"/>
  <c r="J59" i="1"/>
  <c r="J106" i="1"/>
  <c r="J98" i="1"/>
  <c r="J21" i="1"/>
  <c r="J20" i="1"/>
  <c r="J19" i="1"/>
  <c r="I19" i="6" l="1"/>
  <c r="I148" i="6"/>
  <c r="I72" i="6"/>
  <c r="I37" i="6"/>
  <c r="I34" i="6"/>
  <c r="I79" i="6"/>
  <c r="I93" i="6"/>
  <c r="I47" i="6"/>
  <c r="I20" i="6"/>
  <c r="I142" i="6"/>
  <c r="I42" i="6"/>
  <c r="I111" i="6"/>
  <c r="I147" i="6"/>
  <c r="I80" i="6"/>
  <c r="I113" i="6"/>
  <c r="I97" i="6"/>
  <c r="I151" i="6"/>
  <c r="I21" i="6"/>
  <c r="I95" i="6"/>
  <c r="I45" i="6"/>
  <c r="I134" i="6"/>
  <c r="I131" i="6"/>
  <c r="I81" i="6"/>
  <c r="I120" i="6"/>
  <c r="I29" i="6"/>
  <c r="I153" i="6"/>
  <c r="I130" i="6"/>
  <c r="I149" i="6"/>
  <c r="I54" i="6"/>
  <c r="I91" i="6"/>
  <c r="I49" i="6"/>
  <c r="I53" i="6"/>
  <c r="I17" i="6"/>
  <c r="I137" i="6"/>
  <c r="I39" i="6"/>
  <c r="I118" i="6"/>
  <c r="I83" i="6"/>
  <c r="I157" i="6"/>
  <c r="I55" i="6"/>
  <c r="I58" i="6"/>
  <c r="I41" i="6"/>
  <c r="I143" i="6"/>
  <c r="I116" i="6"/>
  <c r="I18" i="6"/>
  <c r="I71" i="6"/>
  <c r="I48" i="6"/>
  <c r="I110" i="6"/>
  <c r="I56" i="6"/>
  <c r="I73" i="6"/>
  <c r="I146" i="6"/>
  <c r="I108" i="6"/>
  <c r="I35" i="6"/>
  <c r="I102" i="6"/>
  <c r="I96" i="6"/>
  <c r="I36" i="6"/>
  <c r="I65" i="6"/>
  <c r="I52" i="6"/>
  <c r="I57" i="6"/>
  <c r="I112" i="6"/>
  <c r="I88" i="6"/>
  <c r="I61" i="6"/>
  <c r="I85" i="6"/>
  <c r="I126" i="6"/>
  <c r="I135" i="6"/>
  <c r="I30" i="6"/>
  <c r="I43" i="6"/>
  <c r="I22" i="6"/>
  <c r="I66" i="6"/>
  <c r="I92" i="6"/>
  <c r="I101" i="6"/>
  <c r="I123" i="6"/>
  <c r="I150" i="6"/>
  <c r="I70" i="6"/>
  <c r="I63" i="6"/>
  <c r="I40" i="6"/>
  <c r="I82" i="6"/>
  <c r="I25" i="6"/>
  <c r="I64" i="6"/>
  <c r="I145" i="6"/>
  <c r="I23" i="6"/>
  <c r="I160" i="6"/>
  <c r="I87" i="6"/>
  <c r="I38" i="6"/>
  <c r="I129" i="6"/>
  <c r="I122" i="6"/>
  <c r="I114" i="6"/>
  <c r="I94" i="6"/>
  <c r="I121" i="6"/>
  <c r="I124" i="6"/>
  <c r="I103" i="6"/>
  <c r="I106" i="6"/>
  <c r="I136" i="6"/>
  <c r="I51" i="6"/>
  <c r="I127" i="6"/>
  <c r="I125" i="6"/>
  <c r="I115" i="6"/>
  <c r="I139" i="6"/>
  <c r="I159" i="6"/>
  <c r="I50" i="6"/>
  <c r="I117" i="6"/>
  <c r="I144" i="6"/>
  <c r="I27" i="6"/>
  <c r="I104" i="6"/>
  <c r="I77" i="6"/>
  <c r="I62" i="6"/>
  <c r="I98" i="6"/>
  <c r="I141" i="6"/>
  <c r="I105" i="6"/>
  <c r="I24" i="6"/>
  <c r="I74" i="6"/>
  <c r="I132" i="6"/>
  <c r="I156" i="6"/>
</calcChain>
</file>

<file path=xl/sharedStrings.xml><?xml version="1.0" encoding="utf-8"?>
<sst xmlns="http://schemas.openxmlformats.org/spreadsheetml/2006/main" count="1013" uniqueCount="193">
  <si>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</si>
  <si>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</si>
  <si>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</si>
  <si>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</si>
  <si>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</si>
  <si>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</si>
  <si>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</si>
  <si>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</si>
  <si>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</si>
  <si>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</si>
  <si>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</si>
  <si>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</si>
  <si>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</si>
  <si>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</si>
  <si>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</si>
  <si>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</si>
  <si>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</si>
  <si>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</si>
  <si>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</si>
  <si>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</si>
  <si>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</si>
  <si>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</si>
  <si>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</si>
  <si>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</si>
  <si>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</si>
  <si>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</si>
  <si>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</si>
  <si>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</si>
  <si>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</si>
  <si>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</si>
  <si>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</si>
  <si>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</si>
  <si>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</si>
  <si>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</si>
  <si>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</si>
  <si>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</si>
  <si>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</si>
  <si>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</si>
  <si>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</si>
  <si>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</si>
  <si>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</si>
  <si>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</si>
  <si>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</si>
  <si>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</si>
  <si>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</si>
  <si>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</si>
  <si>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</si>
  <si>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</si>
  <si>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</si>
  <si>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</si>
  <si>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</si>
  <si>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</si>
  <si>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</si>
  <si>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</si>
  <si>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</si>
  <si>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</si>
  <si>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</si>
  <si>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</si>
  <si>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</si>
  <si>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</si>
  <si>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</si>
  <si>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</si>
  <si>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</si>
  <si>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</si>
  <si>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</si>
  <si>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</si>
  <si>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</si>
  <si>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</si>
  <si>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</si>
  <si>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</si>
  <si>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</si>
  <si>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</si>
  <si>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</si>
  <si>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</si>
  <si>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</si>
  <si>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</si>
  <si>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</si>
  <si>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</si>
  <si>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</si>
  <si>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</si>
  <si>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</si>
  <si>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</si>
  <si>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</si>
  <si>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</si>
  <si>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</si>
  <si>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</si>
  <si>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</si>
  <si>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</si>
  <si>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</si>
  <si>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</si>
  <si>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</si>
  <si>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</si>
  <si>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</si>
  <si>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</si>
  <si>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</si>
  <si>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</si>
  <si>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</si>
  <si>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</si>
  <si>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</si>
  <si>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</si>
  <si>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</si>
  <si>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</si>
  <si>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</si>
  <si>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</si>
  <si>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</si>
  <si>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</si>
  <si>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</si>
  <si>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</si>
  <si>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</si>
  <si>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</si>
  <si>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</si>
  <si>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</si>
  <si>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</si>
  <si>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</si>
  <si>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</si>
  <si>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</si>
  <si>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</si>
  <si>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</si>
  <si>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</si>
  <si>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</si>
  <si>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</si>
  <si>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</si>
  <si>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</si>
  <si>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</si>
  <si>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</si>
  <si>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</si>
  <si>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</si>
  <si>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</si>
  <si>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</si>
  <si>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</si>
  <si>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</si>
  <si>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</si>
  <si>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</si>
  <si>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</si>
  <si>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</si>
  <si>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</si>
  <si>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</si>
  <si>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</si>
  <si>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</si>
  <si>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</si>
  <si>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</si>
  <si>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</si>
  <si>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</si>
  <si>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</si>
  <si>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</si>
  <si>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</si>
  <si>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</si>
  <si>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</si>
  <si>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</si>
  <si>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</si>
  <si>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</si>
  <si>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</si>
  <si>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</si>
  <si>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</si>
  <si>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</si>
  <si>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</si>
  <si>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</si>
  <si>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</si>
  <si>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</si>
  <si>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</si>
  <si>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</si>
  <si>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</si>
  <si>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</si>
  <si>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</si>
  <si>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</si>
  <si>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</si>
  <si>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</si>
  <si>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</si>
  <si>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</si>
  <si>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</si>
  <si>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</si>
  <si>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</si>
  <si>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</si>
  <si>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https://bi.mte.gov.br/bgcaged/</t>
  </si>
  <si>
    <t>Obs.: municipios que registram valor zero em um dado ano não orçaram ou não informaram em seus balanços ao STN os gastos com as rubricas cultura e gestão ambiental até a data de elaboração desta pesquisa.</t>
  </si>
  <si>
    <t>Obs.: Os valores em zero significam que o municipio não informou seu percentual de coleta ao MDR, para o ano pesquisado.</t>
  </si>
  <si>
    <t>Fonte: http://app4.mdr.gov.br/serieHistorica/</t>
  </si>
  <si>
    <t>Fonte: https://dados.gov.br/dados/conjuntos-dados/densidade_telefonia_movel</t>
  </si>
  <si>
    <t>Obs.: Os valores das RI's correspodem a média dos municipios que as compõe.</t>
  </si>
  <si>
    <t>Identificação</t>
  </si>
  <si>
    <t>Meta =</t>
  </si>
  <si>
    <t>Método de identificação de Outliers</t>
  </si>
  <si>
    <t>Média</t>
  </si>
  <si>
    <t>Quartil 1</t>
  </si>
  <si>
    <t>Quartil 3</t>
  </si>
  <si>
    <t>IQR</t>
  </si>
  <si>
    <t>Lim. Superior</t>
  </si>
  <si>
    <t>Lim. Inferior</t>
  </si>
  <si>
    <t>-</t>
  </si>
  <si>
    <t>Despesa pública municipal per capita com cultura e gestão ambiental (R$/habitante)</t>
  </si>
  <si>
    <t>Nota: Os valores para o ano de 2022 foram estimados, tendo em vista a indisponibilidade dos dados pelo Sistema SINIS a epoca de elaboração deste estudo.</t>
  </si>
  <si>
    <t>Percentual da população urbana com coleta de lixo (%)</t>
  </si>
  <si>
    <t>Acesso a telefonia móvel (Nº de linhas/100)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</si>
</sst>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  <numFmt numFmtId="168" formatCode="0.0_ ;\-0.0\ "/>
    <numFmt numFmtId="171" formatCode="#,##0.0_ ;\-#,##0.0\ "/>
    <numFmt numFmtId="172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6" fontId="1" fillId="0" borderId="0" xfId="1" applyNumberFormat="1" applyFont="1"/>
    <xf numFmtId="166" fontId="1" fillId="0" borderId="0" xfId="0" applyNumberFormat="1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164" fontId="1" fillId="0" borderId="0" xfId="1" applyNumberFormat="1" applyFont="1"/>
    <xf numFmtId="168" fontId="1" fillId="0" borderId="0" xfId="1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71" fontId="1" fillId="0" borderId="0" xfId="1" applyNumberFormat="1" applyFont="1" applyAlignment="1">
      <alignment horizontal="center"/>
    </xf>
    <xf numFmtId="171" fontId="1" fillId="0" borderId="0" xfId="0" applyNumberFormat="1" applyFont="1" applyAlignment="1">
      <alignment horizontal="center"/>
    </xf>
    <xf numFmtId="172" fontId="1" fillId="0" borderId="0" xfId="1" applyNumberFormat="1" applyFont="1" applyAlignment="1">
      <alignment horizontal="center"/>
    </xf>
    <xf numFmtId="172" fontId="1" fillId="0" borderId="0" xfId="0" applyNumberFormat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workbookViewId="0">
      <selection activeCell="R16" sqref="R16"/>
    </sheetView>
  </sheetViews>
  <sheetFormatPr defaultRowHeight="12.75" x14ac:dyDescent="0.2"/>
  <cols>
    <col min="1" max="2" width="13.140625" style="2" bestFit="1" customWidth="1"/>
    <col min="3" max="3" width="12.28515625" style="2" bestFit="1" customWidth="1"/>
    <col min="4" max="4" width="19.85546875" style="2" bestFit="1" customWidth="1"/>
    <col min="5" max="8" width="9.85546875" style="2" bestFit="1" customWidth="1"/>
    <col min="9" max="9" width="9.140625" style="2"/>
    <col min="10" max="10" width="10.85546875" style="2" bestFit="1" customWidth="1"/>
    <col min="11" max="11" width="12.42578125" style="2" bestFit="1" customWidth="1"/>
    <col min="12" max="16384" width="9.140625" style="2"/>
  </cols>
  <sheetData>
    <row r="1" spans="1:14" x14ac:dyDescent="0.2">
      <c r="A1" s="11" t="s">
        <v>189</v>
      </c>
      <c r="N1" s="2" t="s">
        <v>173</v>
      </c>
    </row>
    <row r="2" spans="1:14" x14ac:dyDescent="0.2">
      <c r="N2" s="8" t="s">
        <v>174</v>
      </c>
    </row>
    <row r="3" spans="1:14" x14ac:dyDescent="0.2">
      <c r="A3" s="3" t="s">
        <v>0</v>
      </c>
      <c r="B3" s="3" t="s">
        <v>1</v>
      </c>
      <c r="C3" s="3" t="s">
        <v>2</v>
      </c>
      <c r="D3" s="3" t="s">
        <v>3</v>
      </c>
      <c r="E3" s="4">
        <v>2018</v>
      </c>
      <c r="F3" s="4">
        <v>2019</v>
      </c>
      <c r="G3" s="4">
        <v>2020</v>
      </c>
      <c r="H3" s="4">
        <v>2021</v>
      </c>
      <c r="I3" s="4">
        <v>2022</v>
      </c>
      <c r="J3" s="4" t="s">
        <v>179</v>
      </c>
    </row>
    <row r="4" spans="1:14" x14ac:dyDescent="0.2">
      <c r="A4" s="3"/>
      <c r="B4" s="3"/>
      <c r="C4" s="3"/>
      <c r="D4" s="5" t="s">
        <v>4</v>
      </c>
      <c r="E4" s="15">
        <v>35.511492158566845</v>
      </c>
      <c r="F4" s="15">
        <v>39.005585901111601</v>
      </c>
      <c r="G4" s="15">
        <v>41.056603210052359</v>
      </c>
      <c r="H4" s="15">
        <v>36.253342378095041</v>
      </c>
      <c r="I4" s="15">
        <v>61.408824402092094</v>
      </c>
      <c r="L4" s="6" t="s">
        <v>180</v>
      </c>
      <c r="M4" s="10">
        <v>92.527330028875824</v>
      </c>
    </row>
    <row r="5" spans="1:14" x14ac:dyDescent="0.2">
      <c r="A5" s="3"/>
      <c r="B5" s="3"/>
      <c r="C5" s="3"/>
      <c r="D5" s="5" t="s">
        <v>5</v>
      </c>
      <c r="E5" s="15">
        <v>34.9175756029288</v>
      </c>
      <c r="F5" s="15">
        <v>53.295118280556181</v>
      </c>
      <c r="G5" s="15">
        <v>73.178207289585544</v>
      </c>
      <c r="H5" s="15">
        <v>69.200654830410414</v>
      </c>
      <c r="I5" s="16">
        <v>120.94335398385783</v>
      </c>
    </row>
    <row r="6" spans="1:14" x14ac:dyDescent="0.2">
      <c r="A6" s="3"/>
      <c r="B6" s="3"/>
      <c r="C6" s="3"/>
      <c r="D6" s="5" t="s">
        <v>6</v>
      </c>
      <c r="E6" s="15">
        <v>39.823862792221185</v>
      </c>
      <c r="F6" s="15">
        <v>44.037195548288189</v>
      </c>
      <c r="G6" s="15">
        <v>46.075491070750971</v>
      </c>
      <c r="H6" s="15">
        <v>34.533762674243086</v>
      </c>
      <c r="I6" s="16">
        <v>47.698813772637223</v>
      </c>
    </row>
    <row r="7" spans="1:14" x14ac:dyDescent="0.2">
      <c r="A7" s="3"/>
      <c r="B7" s="3"/>
      <c r="C7" s="3"/>
      <c r="D7" s="5" t="s">
        <v>7</v>
      </c>
      <c r="E7" s="15">
        <v>70.80856946428294</v>
      </c>
      <c r="F7" s="15">
        <v>80.881532186761646</v>
      </c>
      <c r="G7" s="15">
        <v>74.200985427470513</v>
      </c>
      <c r="H7" s="15">
        <v>92.067251976961543</v>
      </c>
      <c r="I7" s="16">
        <v>153.6496626943046</v>
      </c>
    </row>
    <row r="8" spans="1:14" x14ac:dyDescent="0.2">
      <c r="A8" s="3"/>
      <c r="B8" s="3"/>
      <c r="C8" s="3"/>
      <c r="D8" s="5" t="s">
        <v>8</v>
      </c>
      <c r="E8" s="15">
        <v>20.190070808367743</v>
      </c>
      <c r="F8" s="15">
        <v>22.876470271375009</v>
      </c>
      <c r="G8" s="15">
        <v>21.020105244662432</v>
      </c>
      <c r="H8" s="15">
        <v>16.627982827500364</v>
      </c>
      <c r="I8" s="16">
        <v>28.742366037945633</v>
      </c>
    </row>
    <row r="9" spans="1:14" x14ac:dyDescent="0.2">
      <c r="A9" s="3"/>
      <c r="B9" s="3"/>
      <c r="C9" s="3"/>
      <c r="D9" s="5" t="s">
        <v>9</v>
      </c>
      <c r="E9" s="15">
        <v>39.429662089724047</v>
      </c>
      <c r="F9" s="15">
        <v>43.622082149863985</v>
      </c>
      <c r="G9" s="15">
        <v>48.055029460127578</v>
      </c>
      <c r="H9" s="15">
        <v>32.833539533298257</v>
      </c>
      <c r="I9" s="16">
        <v>62.809873836469976</v>
      </c>
    </row>
    <row r="10" spans="1:14" x14ac:dyDescent="0.2">
      <c r="A10" s="3"/>
      <c r="B10" s="3"/>
      <c r="C10" s="3"/>
      <c r="D10" s="5" t="s">
        <v>10</v>
      </c>
      <c r="E10" s="15">
        <v>33.514727492927832</v>
      </c>
      <c r="F10" s="15">
        <v>20.785708910838039</v>
      </c>
      <c r="G10" s="15">
        <v>18.105782491557907</v>
      </c>
      <c r="H10" s="15">
        <v>17.937666657351496</v>
      </c>
      <c r="I10" s="16">
        <v>60.084688291022573</v>
      </c>
    </row>
    <row r="11" spans="1:14" x14ac:dyDescent="0.2">
      <c r="A11" s="3"/>
      <c r="B11" s="3"/>
      <c r="C11" s="3"/>
      <c r="D11" s="5" t="s">
        <v>11</v>
      </c>
      <c r="E11" s="15">
        <v>26.944319084306141</v>
      </c>
      <c r="F11" s="15">
        <v>27.942995552311711</v>
      </c>
      <c r="G11" s="15">
        <v>28.235108701320065</v>
      </c>
      <c r="H11" s="15">
        <v>25.270273558437559</v>
      </c>
      <c r="I11" s="16">
        <v>38.723359940717089</v>
      </c>
    </row>
    <row r="12" spans="1:14" x14ac:dyDescent="0.2">
      <c r="A12" s="3"/>
      <c r="B12" s="3"/>
      <c r="C12" s="3"/>
      <c r="D12" s="5" t="s">
        <v>12</v>
      </c>
      <c r="E12" s="15">
        <v>29.028855273140216</v>
      </c>
      <c r="F12" s="15">
        <v>34.41503437335534</v>
      </c>
      <c r="G12" s="15">
        <v>45.9474265082575</v>
      </c>
      <c r="H12" s="15">
        <v>39.371806979320972</v>
      </c>
      <c r="I12" s="16">
        <v>55.849842860359317</v>
      </c>
    </row>
    <row r="13" spans="1:14" x14ac:dyDescent="0.2">
      <c r="A13" s="3"/>
      <c r="B13" s="3"/>
      <c r="C13" s="3"/>
      <c r="D13" s="5" t="s">
        <v>13</v>
      </c>
      <c r="E13" s="15">
        <v>47.960825676560738</v>
      </c>
      <c r="F13" s="15">
        <v>52.855891879288357</v>
      </c>
      <c r="G13" s="15">
        <v>55.559597863249316</v>
      </c>
      <c r="H13" s="15">
        <v>44.449902687628175</v>
      </c>
      <c r="I13" s="16">
        <v>79.64990075502314</v>
      </c>
    </row>
    <row r="14" spans="1:14" x14ac:dyDescent="0.2">
      <c r="A14" s="3"/>
      <c r="B14" s="3"/>
      <c r="C14" s="3"/>
      <c r="D14" s="5" t="s">
        <v>14</v>
      </c>
      <c r="E14" s="15">
        <v>28.646058613571828</v>
      </c>
      <c r="F14" s="15">
        <v>31.463975367471264</v>
      </c>
      <c r="G14" s="15">
        <v>30.838551333064093</v>
      </c>
      <c r="H14" s="15">
        <v>30.916075431179774</v>
      </c>
      <c r="I14" s="16">
        <v>20.224840048742482</v>
      </c>
    </row>
    <row r="15" spans="1:14" x14ac:dyDescent="0.2">
      <c r="A15" s="3"/>
      <c r="B15" s="3"/>
      <c r="C15" s="3"/>
      <c r="D15" s="5" t="s">
        <v>15</v>
      </c>
      <c r="E15" s="15">
        <v>26.147920668566364</v>
      </c>
      <c r="F15" s="15">
        <v>33.725157572850627</v>
      </c>
      <c r="G15" s="15">
        <v>34.093192710297281</v>
      </c>
      <c r="H15" s="15">
        <v>26.750963950543071</v>
      </c>
      <c r="I15" s="16">
        <v>46.896706380102771</v>
      </c>
      <c r="L15" s="8" t="s">
        <v>181</v>
      </c>
    </row>
    <row r="16" spans="1:14" x14ac:dyDescent="0.2">
      <c r="A16" s="3"/>
      <c r="B16" s="3"/>
      <c r="C16" s="3"/>
      <c r="D16" s="5" t="s">
        <v>16</v>
      </c>
      <c r="E16" s="15">
        <v>74.920460870006636</v>
      </c>
      <c r="F16" s="15">
        <v>54.24381282871834</v>
      </c>
      <c r="G16" s="15">
        <v>62.590698414572557</v>
      </c>
      <c r="H16" s="15">
        <v>52.312356576491574</v>
      </c>
      <c r="I16" s="16">
        <v>72.447054157186443</v>
      </c>
    </row>
    <row r="17" spans="1:13" x14ac:dyDescent="0.2">
      <c r="A17" s="6">
        <v>1500107</v>
      </c>
      <c r="B17" s="6">
        <v>150010</v>
      </c>
      <c r="C17" s="2" t="s">
        <v>17</v>
      </c>
      <c r="D17" s="7" t="s">
        <v>18</v>
      </c>
      <c r="E17" s="15">
        <v>16.885086687846389</v>
      </c>
      <c r="F17" s="15">
        <v>16.911760472033524</v>
      </c>
      <c r="G17" s="15">
        <v>12.724229859663907</v>
      </c>
      <c r="H17" s="15">
        <v>21.416105880799979</v>
      </c>
      <c r="I17" s="16">
        <v>37.643814701494421</v>
      </c>
      <c r="J17" s="6" t="str">
        <f>IF(AND(I17&lt;$M$21,I17&gt;$M$22),"Normal","Outliers")</f>
        <v>Normal</v>
      </c>
      <c r="L17" s="2" t="s">
        <v>182</v>
      </c>
      <c r="M17" s="9">
        <f>AVERAGE(I17:I160)</f>
        <v>87.335938052767304</v>
      </c>
    </row>
    <row r="18" spans="1:13" x14ac:dyDescent="0.2">
      <c r="A18" s="6">
        <v>1500131</v>
      </c>
      <c r="B18" s="6">
        <v>150013</v>
      </c>
      <c r="C18" s="2" t="s">
        <v>19</v>
      </c>
      <c r="D18" s="7" t="s">
        <v>20</v>
      </c>
      <c r="E18" s="15">
        <v>100.0670714962643</v>
      </c>
      <c r="F18" s="15">
        <v>113.70130970711507</v>
      </c>
      <c r="G18" s="15">
        <v>135.93584371918254</v>
      </c>
      <c r="H18" s="15">
        <v>51.514362854279291</v>
      </c>
      <c r="I18" s="16">
        <v>113.27001422475108</v>
      </c>
      <c r="J18" s="6" t="str">
        <f t="shared" ref="J18:J81" si="0">IF(AND(I18&lt;$M$21,I18&gt;$M$22),"Normal","Outliers")</f>
        <v>Normal</v>
      </c>
      <c r="L18" s="2" t="s">
        <v>183</v>
      </c>
      <c r="M18" s="9">
        <f>_xlfn.QUARTILE.EXC(I17:I160,1)</f>
        <v>37.472066454091717</v>
      </c>
    </row>
    <row r="19" spans="1:13" x14ac:dyDescent="0.2">
      <c r="A19" s="6">
        <v>1500206</v>
      </c>
      <c r="B19" s="6">
        <v>150020</v>
      </c>
      <c r="C19" s="2" t="s">
        <v>17</v>
      </c>
      <c r="D19" s="7" t="s">
        <v>21</v>
      </c>
      <c r="E19" s="15">
        <v>42.480534635237504</v>
      </c>
      <c r="F19" s="15">
        <v>35.383424512131697</v>
      </c>
      <c r="G19" s="15">
        <v>24.402772094244074</v>
      </c>
      <c r="H19" s="15">
        <v>22.974027244042286</v>
      </c>
      <c r="I19" s="16">
        <v>45.612669467834571</v>
      </c>
      <c r="J19" s="6" t="str">
        <f t="shared" si="0"/>
        <v>Normal</v>
      </c>
      <c r="L19" s="2" t="s">
        <v>184</v>
      </c>
      <c r="M19" s="9">
        <f>_xlfn.QUARTILE.EXC(I17:I160,3)</f>
        <v>111.30678445639495</v>
      </c>
    </row>
    <row r="20" spans="1:13" x14ac:dyDescent="0.2">
      <c r="A20" s="6">
        <v>1500305</v>
      </c>
      <c r="B20" s="6">
        <v>150030</v>
      </c>
      <c r="C20" s="2" t="s">
        <v>22</v>
      </c>
      <c r="D20" s="7" t="s">
        <v>23</v>
      </c>
      <c r="E20" s="15">
        <v>73.176028676020209</v>
      </c>
      <c r="F20" s="15">
        <v>64.499392254774364</v>
      </c>
      <c r="G20" s="15">
        <v>36.543395624185244</v>
      </c>
      <c r="H20" s="15">
        <v>45.012461716997585</v>
      </c>
      <c r="I20" s="16">
        <v>141.59389487620814</v>
      </c>
      <c r="J20" s="6" t="str">
        <f t="shared" si="0"/>
        <v>Normal</v>
      </c>
      <c r="L20" s="2" t="s">
        <v>185</v>
      </c>
      <c r="M20" s="9">
        <f>M19-M18</f>
        <v>73.834718002303234</v>
      </c>
    </row>
    <row r="21" spans="1:13" x14ac:dyDescent="0.2">
      <c r="A21" s="6">
        <v>1500347</v>
      </c>
      <c r="B21" s="6">
        <v>150034</v>
      </c>
      <c r="C21" s="2" t="s">
        <v>24</v>
      </c>
      <c r="D21" s="7" t="s">
        <v>25</v>
      </c>
      <c r="E21" s="15">
        <v>52.655289990371074</v>
      </c>
      <c r="F21" s="15">
        <v>52.889135395405511</v>
      </c>
      <c r="G21" s="15">
        <v>89.453631435455151</v>
      </c>
      <c r="H21" s="15">
        <v>151.42974845480433</v>
      </c>
      <c r="I21" s="16">
        <v>256.31742146017694</v>
      </c>
      <c r="J21" s="6" t="str">
        <f t="shared" si="0"/>
        <v>Outliers</v>
      </c>
      <c r="L21" s="2" t="s">
        <v>186</v>
      </c>
      <c r="M21" s="9">
        <f>M17+1.5*M20</f>
        <v>198.08801505622216</v>
      </c>
    </row>
    <row r="22" spans="1:13" x14ac:dyDescent="0.2">
      <c r="A22" s="6">
        <v>1500404</v>
      </c>
      <c r="B22" s="6">
        <v>150040</v>
      </c>
      <c r="C22" s="2" t="s">
        <v>26</v>
      </c>
      <c r="D22" s="7" t="s">
        <v>27</v>
      </c>
      <c r="E22" s="15">
        <v>31.069877265483576</v>
      </c>
      <c r="F22" s="15">
        <v>35.155702698508669</v>
      </c>
      <c r="G22" s="15">
        <v>47.942070014041519</v>
      </c>
      <c r="H22" s="15">
        <v>43.515427157485419</v>
      </c>
      <c r="I22" s="16">
        <v>46.859990630900725</v>
      </c>
      <c r="J22" s="6" t="str">
        <f t="shared" si="0"/>
        <v>Normal</v>
      </c>
      <c r="L22" s="2" t="s">
        <v>187</v>
      </c>
      <c r="M22" s="14">
        <f>M17-1.5*M20</f>
        <v>-23.416138950687539</v>
      </c>
    </row>
    <row r="23" spans="1:13" x14ac:dyDescent="0.2">
      <c r="A23" s="6">
        <v>1500503</v>
      </c>
      <c r="B23" s="6">
        <v>150050</v>
      </c>
      <c r="C23" s="2" t="s">
        <v>26</v>
      </c>
      <c r="D23" s="7" t="s">
        <v>28</v>
      </c>
      <c r="E23" s="15">
        <v>42.26439240920967</v>
      </c>
      <c r="F23" s="15">
        <v>54.282981480023707</v>
      </c>
      <c r="G23" s="15">
        <v>78.824613250610369</v>
      </c>
      <c r="H23" s="15">
        <v>35.030073079016589</v>
      </c>
      <c r="I23" s="16">
        <v>70.18183722287047</v>
      </c>
      <c r="J23" s="6" t="str">
        <f t="shared" si="0"/>
        <v>Normal</v>
      </c>
    </row>
    <row r="24" spans="1:13" x14ac:dyDescent="0.2">
      <c r="A24" s="6">
        <v>1500602</v>
      </c>
      <c r="B24" s="6">
        <v>150060</v>
      </c>
      <c r="C24" s="2" t="s">
        <v>29</v>
      </c>
      <c r="D24" s="7" t="s">
        <v>30</v>
      </c>
      <c r="E24" s="15">
        <v>130.89164814310621</v>
      </c>
      <c r="F24" s="15">
        <v>56.359585462289871</v>
      </c>
      <c r="G24" s="15">
        <v>50.313557427420882</v>
      </c>
      <c r="H24" s="15">
        <v>37.511242652939494</v>
      </c>
      <c r="I24" s="16">
        <v>83.177585029973315</v>
      </c>
      <c r="J24" s="6" t="str">
        <f t="shared" si="0"/>
        <v>Normal</v>
      </c>
    </row>
    <row r="25" spans="1:13" x14ac:dyDescent="0.2">
      <c r="A25" s="6">
        <v>1500701</v>
      </c>
      <c r="B25" s="6">
        <v>150070</v>
      </c>
      <c r="C25" s="2" t="s">
        <v>22</v>
      </c>
      <c r="D25" s="7" t="s">
        <v>31</v>
      </c>
      <c r="E25" s="15">
        <v>19.401350897824187</v>
      </c>
      <c r="F25" s="15">
        <v>23.185918010641728</v>
      </c>
      <c r="G25" s="15">
        <v>24.684572130946652</v>
      </c>
      <c r="H25" s="15">
        <v>23.30233321949115</v>
      </c>
      <c r="I25" s="16">
        <v>22.196757345328621</v>
      </c>
      <c r="J25" s="6" t="str">
        <f t="shared" si="0"/>
        <v>Normal</v>
      </c>
    </row>
    <row r="26" spans="1:13" x14ac:dyDescent="0.2">
      <c r="A26" s="6">
        <v>1500800</v>
      </c>
      <c r="B26" s="6">
        <v>150080</v>
      </c>
      <c r="C26" s="2" t="s">
        <v>32</v>
      </c>
      <c r="D26" s="7" t="s">
        <v>33</v>
      </c>
      <c r="E26" s="15">
        <v>9.6616437404845001</v>
      </c>
      <c r="F26" s="15">
        <v>8.7453441790434283</v>
      </c>
      <c r="G26" s="15">
        <v>14.313058319696669</v>
      </c>
      <c r="H26" s="15">
        <v>6.7697251068727526</v>
      </c>
      <c r="I26" s="16">
        <v>11.923788958556994</v>
      </c>
      <c r="J26" s="6" t="str">
        <f t="shared" si="0"/>
        <v>Normal</v>
      </c>
      <c r="M26" s="10"/>
    </row>
    <row r="27" spans="1:13" x14ac:dyDescent="0.2">
      <c r="A27" s="6">
        <v>1500859</v>
      </c>
      <c r="B27" s="6">
        <v>150085</v>
      </c>
      <c r="C27" s="2" t="s">
        <v>29</v>
      </c>
      <c r="D27" s="7" t="s">
        <v>34</v>
      </c>
      <c r="E27" s="15">
        <v>40.12745059909409</v>
      </c>
      <c r="F27" s="15">
        <v>34.951340497795968</v>
      </c>
      <c r="G27" s="15">
        <v>35.659560478247293</v>
      </c>
      <c r="H27" s="15">
        <v>27.953902165150186</v>
      </c>
      <c r="I27" s="16">
        <v>48.227521507064367</v>
      </c>
      <c r="J27" s="6" t="str">
        <f t="shared" si="0"/>
        <v>Normal</v>
      </c>
    </row>
    <row r="28" spans="1:13" x14ac:dyDescent="0.2">
      <c r="A28" s="6">
        <v>1500909</v>
      </c>
      <c r="B28" s="6">
        <v>150090</v>
      </c>
      <c r="C28" s="2" t="s">
        <v>35</v>
      </c>
      <c r="D28" s="7" t="s">
        <v>36</v>
      </c>
      <c r="E28" s="15">
        <v>32.080140261890143</v>
      </c>
      <c r="F28" s="15">
        <v>28.193631286044862</v>
      </c>
      <c r="G28" s="15">
        <v>30.12412993277956</v>
      </c>
      <c r="H28" s="15">
        <v>25.58439138690796</v>
      </c>
      <c r="I28" s="16">
        <v>52.141034707109682</v>
      </c>
      <c r="J28" s="6" t="str">
        <f t="shared" si="0"/>
        <v>Normal</v>
      </c>
    </row>
    <row r="29" spans="1:13" x14ac:dyDescent="0.2">
      <c r="A29" s="6">
        <v>1500958</v>
      </c>
      <c r="B29" s="6">
        <v>150095</v>
      </c>
      <c r="C29" s="2" t="s">
        <v>19</v>
      </c>
      <c r="D29" s="7" t="s">
        <v>37</v>
      </c>
      <c r="E29" s="15">
        <v>5.653106495491091</v>
      </c>
      <c r="F29" s="15">
        <v>10.2818972864444</v>
      </c>
      <c r="G29" s="15">
        <v>12.618599605823398</v>
      </c>
      <c r="H29" s="15">
        <v>28.743545487652771</v>
      </c>
      <c r="I29" s="16">
        <v>74.356301421721213</v>
      </c>
      <c r="J29" s="6" t="str">
        <f t="shared" si="0"/>
        <v>Normal</v>
      </c>
    </row>
    <row r="30" spans="1:13" x14ac:dyDescent="0.2">
      <c r="A30" s="6">
        <v>1501006</v>
      </c>
      <c r="B30" s="6">
        <v>150100</v>
      </c>
      <c r="C30" s="2" t="s">
        <v>38</v>
      </c>
      <c r="D30" s="7" t="s">
        <v>39</v>
      </c>
      <c r="E30" s="15">
        <v>59.431065803682046</v>
      </c>
      <c r="F30" s="15">
        <v>74.856262047987457</v>
      </c>
      <c r="G30" s="15">
        <v>57.71125817890448</v>
      </c>
      <c r="H30" s="15">
        <v>59.480369944710418</v>
      </c>
      <c r="I30" s="16">
        <v>42.5606916347731</v>
      </c>
      <c r="J30" s="6" t="str">
        <f t="shared" si="0"/>
        <v>Normal</v>
      </c>
    </row>
    <row r="31" spans="1:13" x14ac:dyDescent="0.2">
      <c r="A31" s="6">
        <v>1501105</v>
      </c>
      <c r="B31" s="6">
        <v>150110</v>
      </c>
      <c r="C31" s="2" t="s">
        <v>22</v>
      </c>
      <c r="D31" s="7" t="s">
        <v>40</v>
      </c>
      <c r="E31" s="15">
        <v>7.1112090832191539</v>
      </c>
      <c r="F31" s="15">
        <v>4.5595420052025686</v>
      </c>
      <c r="G31" s="15">
        <v>9.035676886990391</v>
      </c>
      <c r="H31" s="15">
        <v>4.6125639269235617</v>
      </c>
      <c r="I31" s="16" t="s">
        <v>188</v>
      </c>
      <c r="J31" s="6" t="str">
        <f t="shared" si="0"/>
        <v>Outliers</v>
      </c>
    </row>
    <row r="32" spans="1:13" x14ac:dyDescent="0.2">
      <c r="A32" s="6">
        <v>1501204</v>
      </c>
      <c r="B32" s="6">
        <v>150120</v>
      </c>
      <c r="C32" s="2" t="s">
        <v>17</v>
      </c>
      <c r="D32" s="7" t="s">
        <v>41</v>
      </c>
      <c r="E32" s="15">
        <v>24.755480612820538</v>
      </c>
      <c r="F32" s="15">
        <v>26.680103075640474</v>
      </c>
      <c r="G32" s="15">
        <v>15.488607394744195</v>
      </c>
      <c r="H32" s="15">
        <v>16.887489047411016</v>
      </c>
      <c r="I32" s="16">
        <v>26.19011328208207</v>
      </c>
      <c r="J32" s="6" t="str">
        <f t="shared" si="0"/>
        <v>Normal</v>
      </c>
    </row>
    <row r="33" spans="1:10" x14ac:dyDescent="0.2">
      <c r="A33" s="6">
        <v>1501253</v>
      </c>
      <c r="B33" s="6">
        <v>150125</v>
      </c>
      <c r="C33" s="2" t="s">
        <v>24</v>
      </c>
      <c r="D33" s="7" t="s">
        <v>42</v>
      </c>
      <c r="E33" s="15">
        <v>118.03922423983944</v>
      </c>
      <c r="F33" s="15">
        <v>255.59038178936569</v>
      </c>
      <c r="G33" s="15">
        <v>119.32985193974444</v>
      </c>
      <c r="H33" s="15">
        <v>132.7363636797657</v>
      </c>
      <c r="I33" s="16">
        <v>132.56445795088069</v>
      </c>
      <c r="J33" s="6" t="str">
        <f t="shared" si="0"/>
        <v>Normal</v>
      </c>
    </row>
    <row r="34" spans="1:10" x14ac:dyDescent="0.2">
      <c r="A34" s="6">
        <v>1501303</v>
      </c>
      <c r="B34" s="6">
        <v>150130</v>
      </c>
      <c r="C34" s="2" t="s">
        <v>17</v>
      </c>
      <c r="D34" s="7" t="s">
        <v>43</v>
      </c>
      <c r="E34" s="15">
        <v>35.521841617016015</v>
      </c>
      <c r="F34" s="15">
        <v>55.76987918688085</v>
      </c>
      <c r="G34" s="15">
        <v>42.261581780691813</v>
      </c>
      <c r="H34" s="15">
        <v>27.063071329897298</v>
      </c>
      <c r="I34" s="16">
        <v>67.825294986182399</v>
      </c>
      <c r="J34" s="6" t="str">
        <f t="shared" si="0"/>
        <v>Normal</v>
      </c>
    </row>
    <row r="35" spans="1:10" x14ac:dyDescent="0.2">
      <c r="A35" s="6">
        <v>1501402</v>
      </c>
      <c r="B35" s="6">
        <v>150140</v>
      </c>
      <c r="C35" s="2" t="s">
        <v>32</v>
      </c>
      <c r="D35" s="7" t="s">
        <v>44</v>
      </c>
      <c r="E35" s="15">
        <v>22.435625255347201</v>
      </c>
      <c r="F35" s="15">
        <v>26.15985686723204</v>
      </c>
      <c r="G35" s="15">
        <v>17.012848686966951</v>
      </c>
      <c r="H35" s="15">
        <v>17.085575716032594</v>
      </c>
      <c r="I35" s="16">
        <v>25.808910252623324</v>
      </c>
      <c r="J35" s="6" t="str">
        <f t="shared" si="0"/>
        <v>Normal</v>
      </c>
    </row>
    <row r="36" spans="1:10" x14ac:dyDescent="0.2">
      <c r="A36" s="6">
        <v>1501451</v>
      </c>
      <c r="B36" s="6">
        <v>150145</v>
      </c>
      <c r="C36" s="2" t="s">
        <v>26</v>
      </c>
      <c r="D36" s="7" t="s">
        <v>45</v>
      </c>
      <c r="E36" s="15">
        <v>5.4518018993265667</v>
      </c>
      <c r="F36" s="15">
        <v>4.4176025109064261</v>
      </c>
      <c r="G36" s="15">
        <v>2.145754884111243</v>
      </c>
      <c r="H36" s="15">
        <v>1.0792895403164913</v>
      </c>
      <c r="I36" s="16">
        <v>6.8285164926239021</v>
      </c>
      <c r="J36" s="6" t="str">
        <f t="shared" si="0"/>
        <v>Normal</v>
      </c>
    </row>
    <row r="37" spans="1:10" x14ac:dyDescent="0.2">
      <c r="A37" s="6">
        <v>1501501</v>
      </c>
      <c r="B37" s="6">
        <v>150150</v>
      </c>
      <c r="C37" s="2" t="s">
        <v>32</v>
      </c>
      <c r="D37" s="7" t="s">
        <v>46</v>
      </c>
      <c r="E37" s="15">
        <v>32.774517066547219</v>
      </c>
      <c r="F37" s="15">
        <v>33.288085061764079</v>
      </c>
      <c r="G37" s="15">
        <v>86.652143756386536</v>
      </c>
      <c r="H37" s="15">
        <v>27.883875971612973</v>
      </c>
      <c r="I37" s="16">
        <v>97.006603583620418</v>
      </c>
      <c r="J37" s="6" t="str">
        <f t="shared" si="0"/>
        <v>Normal</v>
      </c>
    </row>
    <row r="38" spans="1:10" x14ac:dyDescent="0.2">
      <c r="A38" s="6">
        <v>1501576</v>
      </c>
      <c r="B38" s="6">
        <v>150157</v>
      </c>
      <c r="C38" s="2" t="s">
        <v>47</v>
      </c>
      <c r="D38" s="7" t="s">
        <v>48</v>
      </c>
      <c r="E38" s="15">
        <v>120.82998470188714</v>
      </c>
      <c r="F38" s="15">
        <v>99.575488490725633</v>
      </c>
      <c r="G38" s="15">
        <v>127.63212716981261</v>
      </c>
      <c r="H38" s="15">
        <v>144.18433800828933</v>
      </c>
      <c r="I38" s="16">
        <v>155.35347292418771</v>
      </c>
      <c r="J38" s="6" t="str">
        <f t="shared" si="0"/>
        <v>Normal</v>
      </c>
    </row>
    <row r="39" spans="1:10" x14ac:dyDescent="0.2">
      <c r="A39" s="6">
        <v>1501600</v>
      </c>
      <c r="B39" s="6">
        <v>150160</v>
      </c>
      <c r="C39" s="2" t="s">
        <v>35</v>
      </c>
      <c r="D39" s="7" t="s">
        <v>49</v>
      </c>
      <c r="E39" s="15">
        <v>27.072120876136381</v>
      </c>
      <c r="F39" s="15">
        <v>26.13585578779643</v>
      </c>
      <c r="G39" s="15">
        <v>38.379045079211608</v>
      </c>
      <c r="H39" s="15">
        <v>38.649401359633721</v>
      </c>
      <c r="I39" s="16">
        <v>81.290922199334503</v>
      </c>
      <c r="J39" s="6" t="str">
        <f t="shared" si="0"/>
        <v>Normal</v>
      </c>
    </row>
    <row r="40" spans="1:10" x14ac:dyDescent="0.2">
      <c r="A40" s="6">
        <v>1501709</v>
      </c>
      <c r="B40" s="6">
        <v>150170</v>
      </c>
      <c r="C40" s="2" t="s">
        <v>35</v>
      </c>
      <c r="D40" s="7" t="s">
        <v>50</v>
      </c>
      <c r="E40" s="15">
        <v>19.161168664132283</v>
      </c>
      <c r="F40" s="15">
        <v>22.472411963914404</v>
      </c>
      <c r="G40" s="15">
        <v>27.044072493850514</v>
      </c>
      <c r="H40" s="15">
        <v>22.102255567630067</v>
      </c>
      <c r="I40" s="16">
        <v>51.883075591881834</v>
      </c>
      <c r="J40" s="6" t="str">
        <f t="shared" si="0"/>
        <v>Normal</v>
      </c>
    </row>
    <row r="41" spans="1:10" x14ac:dyDescent="0.2">
      <c r="A41" s="6">
        <v>1501725</v>
      </c>
      <c r="B41" s="6">
        <v>150172</v>
      </c>
      <c r="C41" s="2" t="s">
        <v>29</v>
      </c>
      <c r="D41" s="7" t="s">
        <v>51</v>
      </c>
      <c r="E41" s="15">
        <v>110.54226429682551</v>
      </c>
      <c r="F41" s="15">
        <v>103.35127965725015</v>
      </c>
      <c r="G41" s="15">
        <v>184.93078666970541</v>
      </c>
      <c r="H41" s="15">
        <v>96.251388042815094</v>
      </c>
      <c r="I41" s="16">
        <v>93.022792297111408</v>
      </c>
      <c r="J41" s="6" t="str">
        <f t="shared" si="0"/>
        <v>Normal</v>
      </c>
    </row>
    <row r="42" spans="1:10" x14ac:dyDescent="0.2">
      <c r="A42" s="6">
        <v>1501758</v>
      </c>
      <c r="B42" s="6">
        <v>150175</v>
      </c>
      <c r="C42" s="2" t="s">
        <v>47</v>
      </c>
      <c r="D42" s="7" t="s">
        <v>52</v>
      </c>
      <c r="E42" s="15">
        <v>54.238828101143234</v>
      </c>
      <c r="F42" s="15">
        <v>65.638979509819038</v>
      </c>
      <c r="G42" s="15">
        <v>146.76780245781771</v>
      </c>
      <c r="H42" s="15">
        <v>99.813036720903369</v>
      </c>
      <c r="I42" s="16">
        <v>278.10274509803918</v>
      </c>
      <c r="J42" s="6" t="str">
        <f t="shared" si="0"/>
        <v>Outliers</v>
      </c>
    </row>
    <row r="43" spans="1:10" x14ac:dyDescent="0.2">
      <c r="A43" s="6">
        <v>1501782</v>
      </c>
      <c r="B43" s="6">
        <v>150178</v>
      </c>
      <c r="C43" s="2" t="s">
        <v>53</v>
      </c>
      <c r="D43" s="7" t="s">
        <v>54</v>
      </c>
      <c r="E43" s="15">
        <v>20.047666763903699</v>
      </c>
      <c r="F43" s="15">
        <v>20.34047602542887</v>
      </c>
      <c r="G43" s="15">
        <v>32.922000469941317</v>
      </c>
      <c r="H43" s="15">
        <v>27.374467890288933</v>
      </c>
      <c r="I43" s="16">
        <v>63.129389875743783</v>
      </c>
      <c r="J43" s="6" t="str">
        <f t="shared" si="0"/>
        <v>Normal</v>
      </c>
    </row>
    <row r="44" spans="1:10" x14ac:dyDescent="0.2">
      <c r="A44" s="6">
        <v>1501808</v>
      </c>
      <c r="B44" s="6">
        <v>150180</v>
      </c>
      <c r="C44" s="2" t="s">
        <v>22</v>
      </c>
      <c r="D44" s="7" t="s">
        <v>55</v>
      </c>
      <c r="E44" s="15">
        <v>16.704917490352432</v>
      </c>
      <c r="F44" s="15">
        <v>22.697274954492705</v>
      </c>
      <c r="G44" s="15">
        <v>30.782885476291799</v>
      </c>
      <c r="H44" s="15">
        <v>24.97368741724269</v>
      </c>
      <c r="I44" s="16">
        <v>33.536619175828285</v>
      </c>
      <c r="J44" s="6" t="str">
        <f t="shared" si="0"/>
        <v>Normal</v>
      </c>
    </row>
    <row r="45" spans="1:10" x14ac:dyDescent="0.2">
      <c r="A45" s="6">
        <v>1501907</v>
      </c>
      <c r="B45" s="6">
        <v>150190</v>
      </c>
      <c r="C45" s="2" t="s">
        <v>19</v>
      </c>
      <c r="D45" s="7" t="s">
        <v>56</v>
      </c>
      <c r="E45" s="15">
        <v>23.730239195485012</v>
      </c>
      <c r="F45" s="15">
        <v>29.788309945432189</v>
      </c>
      <c r="G45" s="15">
        <v>68.410384876355678</v>
      </c>
      <c r="H45" s="15">
        <v>51.146572752382191</v>
      </c>
      <c r="I45" s="16">
        <v>100.75400032809745</v>
      </c>
      <c r="J45" s="6" t="str">
        <f t="shared" si="0"/>
        <v>Normal</v>
      </c>
    </row>
    <row r="46" spans="1:10" x14ac:dyDescent="0.2">
      <c r="A46" s="6">
        <v>1502004</v>
      </c>
      <c r="B46" s="6">
        <v>150200</v>
      </c>
      <c r="C46" s="2" t="s">
        <v>22</v>
      </c>
      <c r="D46" s="7" t="s">
        <v>57</v>
      </c>
      <c r="E46" s="15">
        <v>14.362379409988561</v>
      </c>
      <c r="F46" s="15">
        <v>16.366105550299586</v>
      </c>
      <c r="G46" s="15">
        <v>30.782391104369214</v>
      </c>
      <c r="H46" s="15" t="s">
        <v>188</v>
      </c>
      <c r="I46" s="16" t="s">
        <v>188</v>
      </c>
      <c r="J46" s="6" t="str">
        <f t="shared" si="0"/>
        <v>Outliers</v>
      </c>
    </row>
    <row r="47" spans="1:10" x14ac:dyDescent="0.2">
      <c r="A47" s="6">
        <v>1501956</v>
      </c>
      <c r="B47" s="6">
        <v>150195</v>
      </c>
      <c r="C47" s="2" t="s">
        <v>35</v>
      </c>
      <c r="D47" s="7" t="s">
        <v>58</v>
      </c>
      <c r="E47" s="15">
        <v>18.707532647239098</v>
      </c>
      <c r="F47" s="15">
        <v>38.986388250940642</v>
      </c>
      <c r="G47" s="15">
        <v>43.000795874651395</v>
      </c>
      <c r="H47" s="15">
        <v>33.76903621682731</v>
      </c>
      <c r="I47" s="16">
        <v>79.379612837493625</v>
      </c>
      <c r="J47" s="6" t="str">
        <f t="shared" si="0"/>
        <v>Normal</v>
      </c>
    </row>
    <row r="48" spans="1:10" x14ac:dyDescent="0.2">
      <c r="A48" s="6">
        <v>1502103</v>
      </c>
      <c r="B48" s="6">
        <v>150210</v>
      </c>
      <c r="C48" s="2" t="s">
        <v>17</v>
      </c>
      <c r="D48" s="7" t="s">
        <v>59</v>
      </c>
      <c r="E48" s="15">
        <v>36.064742720379115</v>
      </c>
      <c r="F48" s="15">
        <v>39.549649011594227</v>
      </c>
      <c r="G48" s="15">
        <v>51.566399183285625</v>
      </c>
      <c r="H48" s="15">
        <v>32.318283915963249</v>
      </c>
      <c r="I48" s="16">
        <v>55.9427433226018</v>
      </c>
      <c r="J48" s="6" t="str">
        <f t="shared" si="0"/>
        <v>Normal</v>
      </c>
    </row>
    <row r="49" spans="1:10" x14ac:dyDescent="0.2">
      <c r="A49" s="6">
        <v>1502152</v>
      </c>
      <c r="B49" s="6">
        <v>150215</v>
      </c>
      <c r="C49" s="2" t="s">
        <v>47</v>
      </c>
      <c r="D49" s="7" t="s">
        <v>60</v>
      </c>
      <c r="E49" s="15">
        <v>39.52354187364994</v>
      </c>
      <c r="F49" s="15">
        <v>57.322819943456501</v>
      </c>
      <c r="G49" s="15">
        <v>118.35555532627657</v>
      </c>
      <c r="H49" s="15">
        <v>128.27749797973831</v>
      </c>
      <c r="I49" s="16">
        <v>335.41476095953499</v>
      </c>
      <c r="J49" s="6" t="str">
        <f t="shared" si="0"/>
        <v>Outliers</v>
      </c>
    </row>
    <row r="50" spans="1:10" x14ac:dyDescent="0.2">
      <c r="A50" s="6">
        <v>1502202</v>
      </c>
      <c r="B50" s="6">
        <v>150220</v>
      </c>
      <c r="C50" s="2" t="s">
        <v>35</v>
      </c>
      <c r="D50" s="7" t="s">
        <v>61</v>
      </c>
      <c r="E50" s="15">
        <v>35.807264370910595</v>
      </c>
      <c r="F50" s="15">
        <v>39.283327485663563</v>
      </c>
      <c r="G50" s="15">
        <v>68.979844929003875</v>
      </c>
      <c r="H50" s="15">
        <v>35.851806235342963</v>
      </c>
      <c r="I50" s="16">
        <v>41.772223342898535</v>
      </c>
      <c r="J50" s="6" t="str">
        <f t="shared" si="0"/>
        <v>Normal</v>
      </c>
    </row>
    <row r="51" spans="1:10" x14ac:dyDescent="0.2">
      <c r="A51" s="6">
        <v>1502301</v>
      </c>
      <c r="B51" s="6">
        <v>150230</v>
      </c>
      <c r="C51" s="2" t="s">
        <v>19</v>
      </c>
      <c r="D51" s="7" t="s">
        <v>62</v>
      </c>
      <c r="E51" s="15">
        <v>26.558539264640146</v>
      </c>
      <c r="F51" s="15">
        <v>21.95525946848791</v>
      </c>
      <c r="G51" s="15">
        <v>29.634063290354945</v>
      </c>
      <c r="H51" s="15">
        <v>20.657225244476827</v>
      </c>
      <c r="I51" s="16">
        <v>17.538675007963757</v>
      </c>
      <c r="J51" s="6" t="str">
        <f t="shared" si="0"/>
        <v>Normal</v>
      </c>
    </row>
    <row r="52" spans="1:10" x14ac:dyDescent="0.2">
      <c r="A52" s="6">
        <v>1502400</v>
      </c>
      <c r="B52" s="6">
        <v>150240</v>
      </c>
      <c r="C52" s="2" t="s">
        <v>63</v>
      </c>
      <c r="D52" s="7" t="s">
        <v>64</v>
      </c>
      <c r="E52" s="15">
        <v>29.702020408607485</v>
      </c>
      <c r="F52" s="15">
        <v>27.709802152130351</v>
      </c>
      <c r="G52" s="15">
        <v>34.427963170713198</v>
      </c>
      <c r="H52" s="15" t="s">
        <v>188</v>
      </c>
      <c r="I52" s="16">
        <v>41.492771564996673</v>
      </c>
      <c r="J52" s="6" t="str">
        <f t="shared" si="0"/>
        <v>Normal</v>
      </c>
    </row>
    <row r="53" spans="1:10" x14ac:dyDescent="0.2">
      <c r="A53" s="6">
        <v>1502509</v>
      </c>
      <c r="B53" s="6">
        <v>150250</v>
      </c>
      <c r="C53" s="2" t="s">
        <v>22</v>
      </c>
      <c r="D53" s="7" t="s">
        <v>65</v>
      </c>
      <c r="E53" s="15" t="s">
        <v>188</v>
      </c>
      <c r="F53" s="15" t="s">
        <v>188</v>
      </c>
      <c r="G53" s="15">
        <v>0.82648844188427883</v>
      </c>
      <c r="H53" s="15">
        <v>3.9929128557659612</v>
      </c>
      <c r="I53" s="16">
        <v>72.337076648841347</v>
      </c>
      <c r="J53" s="6" t="str">
        <f t="shared" si="0"/>
        <v>Normal</v>
      </c>
    </row>
    <row r="54" spans="1:10" x14ac:dyDescent="0.2">
      <c r="A54" s="6">
        <v>1502608</v>
      </c>
      <c r="B54" s="6">
        <v>150260</v>
      </c>
      <c r="C54" s="2" t="s">
        <v>63</v>
      </c>
      <c r="D54" s="7" t="s">
        <v>66</v>
      </c>
      <c r="E54" s="15">
        <v>65.403828938364867</v>
      </c>
      <c r="F54" s="15">
        <v>73.804223260297306</v>
      </c>
      <c r="G54" s="15">
        <v>65.648272712136873</v>
      </c>
      <c r="H54" s="15">
        <v>65.652064368656383</v>
      </c>
      <c r="I54" s="16">
        <v>170.9091956792042</v>
      </c>
      <c r="J54" s="6" t="str">
        <f t="shared" si="0"/>
        <v>Normal</v>
      </c>
    </row>
    <row r="55" spans="1:10" x14ac:dyDescent="0.2">
      <c r="A55" s="6">
        <v>1502707</v>
      </c>
      <c r="B55" s="6">
        <v>150270</v>
      </c>
      <c r="C55" s="2" t="s">
        <v>24</v>
      </c>
      <c r="D55" s="7" t="s">
        <v>67</v>
      </c>
      <c r="E55" s="15">
        <v>35.787393861826139</v>
      </c>
      <c r="F55" s="15">
        <v>36.032202710565294</v>
      </c>
      <c r="G55" s="15">
        <v>34.448489579403365</v>
      </c>
      <c r="H55" s="15">
        <v>36.906241386294155</v>
      </c>
      <c r="I55" s="16">
        <v>39.768597395611536</v>
      </c>
      <c r="J55" s="6" t="str">
        <f t="shared" si="0"/>
        <v>Normal</v>
      </c>
    </row>
    <row r="56" spans="1:10" x14ac:dyDescent="0.2">
      <c r="A56" s="6">
        <v>1502756</v>
      </c>
      <c r="B56" s="6">
        <v>150275</v>
      </c>
      <c r="C56" s="2" t="s">
        <v>19</v>
      </c>
      <c r="D56" s="7" t="s">
        <v>68</v>
      </c>
      <c r="E56" s="15">
        <v>22.325538066076707</v>
      </c>
      <c r="F56" s="15">
        <v>39.950019626491105</v>
      </c>
      <c r="G56" s="15">
        <v>58.894904168133372</v>
      </c>
      <c r="H56" s="15">
        <v>86.989198199820279</v>
      </c>
      <c r="I56" s="16">
        <v>131.81562553476434</v>
      </c>
      <c r="J56" s="6" t="str">
        <f t="shared" si="0"/>
        <v>Normal</v>
      </c>
    </row>
    <row r="57" spans="1:10" x14ac:dyDescent="0.2">
      <c r="A57" s="6">
        <v>1502764</v>
      </c>
      <c r="B57" s="6">
        <v>150276</v>
      </c>
      <c r="C57" s="2" t="s">
        <v>24</v>
      </c>
      <c r="D57" s="7" t="s">
        <v>69</v>
      </c>
      <c r="E57" s="15">
        <v>57.720024342301613</v>
      </c>
      <c r="F57" s="15">
        <v>131.87957217982489</v>
      </c>
      <c r="G57" s="15">
        <v>145.8829286978534</v>
      </c>
      <c r="H57" s="15">
        <v>120.80419325459118</v>
      </c>
      <c r="I57" s="16">
        <v>163.08081718438302</v>
      </c>
      <c r="J57" s="6" t="str">
        <f t="shared" si="0"/>
        <v>Normal</v>
      </c>
    </row>
    <row r="58" spans="1:10" x14ac:dyDescent="0.2">
      <c r="A58" s="6">
        <v>1502772</v>
      </c>
      <c r="B58" s="6">
        <v>150277</v>
      </c>
      <c r="C58" s="2" t="s">
        <v>47</v>
      </c>
      <c r="D58" s="7" t="s">
        <v>70</v>
      </c>
      <c r="E58" s="15">
        <v>271.0916008768221</v>
      </c>
      <c r="F58" s="15">
        <v>231.74414588591014</v>
      </c>
      <c r="G58" s="15">
        <v>70.827646716247131</v>
      </c>
      <c r="H58" s="15">
        <v>29.421013757186259</v>
      </c>
      <c r="I58" s="16" t="s">
        <v>188</v>
      </c>
      <c r="J58" s="6" t="str">
        <f t="shared" si="0"/>
        <v>Outliers</v>
      </c>
    </row>
    <row r="59" spans="1:10" x14ac:dyDescent="0.2">
      <c r="A59" s="6">
        <v>1502806</v>
      </c>
      <c r="B59" s="6">
        <v>150280</v>
      </c>
      <c r="C59" s="2" t="s">
        <v>22</v>
      </c>
      <c r="D59" s="7" t="s">
        <v>71</v>
      </c>
      <c r="E59" s="15">
        <v>19.17083012731311</v>
      </c>
      <c r="F59" s="15">
        <v>24.227464007896096</v>
      </c>
      <c r="G59" s="15">
        <v>19.512733314054643</v>
      </c>
      <c r="H59" s="15">
        <v>16.357109362432904</v>
      </c>
      <c r="I59" s="16">
        <v>43.874476594991592</v>
      </c>
      <c r="J59" s="6" t="str">
        <f t="shared" si="0"/>
        <v>Normal</v>
      </c>
    </row>
    <row r="60" spans="1:10" x14ac:dyDescent="0.2">
      <c r="A60" s="6">
        <v>1502855</v>
      </c>
      <c r="B60" s="6">
        <v>150285</v>
      </c>
      <c r="C60" s="2" t="s">
        <v>26</v>
      </c>
      <c r="D60" s="7" t="s">
        <v>72</v>
      </c>
      <c r="E60" s="15">
        <v>29.0685977412905</v>
      </c>
      <c r="F60" s="15">
        <v>32.16646018646037</v>
      </c>
      <c r="G60" s="15">
        <v>36.469703226997581</v>
      </c>
      <c r="H60" s="15">
        <v>43.99329835504119</v>
      </c>
      <c r="I60" s="16">
        <v>6.4145746263370409</v>
      </c>
      <c r="J60" s="6" t="str">
        <f t="shared" si="0"/>
        <v>Normal</v>
      </c>
    </row>
    <row r="61" spans="1:10" x14ac:dyDescent="0.2">
      <c r="A61" s="6">
        <v>1502905</v>
      </c>
      <c r="B61" s="6">
        <v>150290</v>
      </c>
      <c r="C61" s="2" t="s">
        <v>63</v>
      </c>
      <c r="D61" s="7" t="s">
        <v>73</v>
      </c>
      <c r="E61" s="15">
        <v>91.217205652207554</v>
      </c>
      <c r="F61" s="15">
        <v>146.98998492682742</v>
      </c>
      <c r="G61" s="15">
        <v>145.00731963935155</v>
      </c>
      <c r="H61" s="15">
        <v>132.50708078941045</v>
      </c>
      <c r="I61" s="16">
        <v>116.24995395278948</v>
      </c>
      <c r="J61" s="6" t="str">
        <f t="shared" si="0"/>
        <v>Normal</v>
      </c>
    </row>
    <row r="62" spans="1:10" x14ac:dyDescent="0.2">
      <c r="A62" s="6">
        <v>1502939</v>
      </c>
      <c r="B62" s="6">
        <v>150293</v>
      </c>
      <c r="C62" s="2" t="s">
        <v>19</v>
      </c>
      <c r="D62" s="7" t="s">
        <v>74</v>
      </c>
      <c r="E62" s="15">
        <v>24.671432598211275</v>
      </c>
      <c r="F62" s="15">
        <v>26.751725944600437</v>
      </c>
      <c r="G62" s="15">
        <v>34.729535334984654</v>
      </c>
      <c r="H62" s="15">
        <v>33.697626941299816</v>
      </c>
      <c r="I62" s="16">
        <v>37.300318206689013</v>
      </c>
      <c r="J62" s="6" t="str">
        <f t="shared" si="0"/>
        <v>Normal</v>
      </c>
    </row>
    <row r="63" spans="1:10" x14ac:dyDescent="0.2">
      <c r="A63" s="6">
        <v>1502954</v>
      </c>
      <c r="B63" s="6">
        <v>150295</v>
      </c>
      <c r="C63" s="2" t="s">
        <v>47</v>
      </c>
      <c r="D63" s="7" t="s">
        <v>75</v>
      </c>
      <c r="E63" s="15">
        <v>22.049333521381428</v>
      </c>
      <c r="F63" s="15">
        <v>15.806668598747301</v>
      </c>
      <c r="G63" s="15">
        <v>16.836351655715749</v>
      </c>
      <c r="H63" s="15">
        <v>16.682825375166605</v>
      </c>
      <c r="I63" s="16">
        <v>52.768880888195234</v>
      </c>
      <c r="J63" s="6" t="str">
        <f t="shared" si="0"/>
        <v>Normal</v>
      </c>
    </row>
    <row r="64" spans="1:10" x14ac:dyDescent="0.2">
      <c r="A64" s="6">
        <v>1503002</v>
      </c>
      <c r="B64" s="6">
        <v>150300</v>
      </c>
      <c r="C64" s="2" t="s">
        <v>26</v>
      </c>
      <c r="D64" s="7" t="s">
        <v>76</v>
      </c>
      <c r="E64" s="15" t="s">
        <v>188</v>
      </c>
      <c r="F64" s="15" t="s">
        <v>188</v>
      </c>
      <c r="G64" s="15" t="s">
        <v>188</v>
      </c>
      <c r="H64" s="15">
        <v>40.45104120785463</v>
      </c>
      <c r="I64" s="16">
        <v>66.027629468377626</v>
      </c>
      <c r="J64" s="6" t="str">
        <f t="shared" si="0"/>
        <v>Normal</v>
      </c>
    </row>
    <row r="65" spans="1:10" x14ac:dyDescent="0.2">
      <c r="A65" s="6">
        <v>1503044</v>
      </c>
      <c r="B65" s="6">
        <v>150304</v>
      </c>
      <c r="C65" s="2" t="s">
        <v>24</v>
      </c>
      <c r="D65" s="7" t="s">
        <v>77</v>
      </c>
      <c r="E65" s="15">
        <v>21.124124943724286</v>
      </c>
      <c r="F65" s="15">
        <v>29.884108661135887</v>
      </c>
      <c r="G65" s="15">
        <v>25.045143888622331</v>
      </c>
      <c r="H65" s="15">
        <v>90.349134697391662</v>
      </c>
      <c r="I65" s="16">
        <v>134.5437026483406</v>
      </c>
      <c r="J65" s="6" t="str">
        <f t="shared" si="0"/>
        <v>Normal</v>
      </c>
    </row>
    <row r="66" spans="1:10" x14ac:dyDescent="0.2">
      <c r="A66" s="6">
        <v>1503077</v>
      </c>
      <c r="B66" s="6">
        <v>150307</v>
      </c>
      <c r="C66" s="2" t="s">
        <v>19</v>
      </c>
      <c r="D66" s="7" t="s">
        <v>78</v>
      </c>
      <c r="E66" s="15">
        <v>38.103906158175533</v>
      </c>
      <c r="F66" s="15">
        <v>28.940218055211631</v>
      </c>
      <c r="G66" s="15">
        <v>27.72382435883344</v>
      </c>
      <c r="H66" s="15">
        <v>24.920505502326975</v>
      </c>
      <c r="I66" s="16">
        <v>42.869599643767963</v>
      </c>
      <c r="J66" s="6" t="str">
        <f t="shared" si="0"/>
        <v>Normal</v>
      </c>
    </row>
    <row r="67" spans="1:10" x14ac:dyDescent="0.2">
      <c r="A67" s="6">
        <v>1503093</v>
      </c>
      <c r="B67" s="6">
        <v>150309</v>
      </c>
      <c r="C67" s="2" t="s">
        <v>53</v>
      </c>
      <c r="D67" s="7" t="s">
        <v>79</v>
      </c>
      <c r="E67" s="15">
        <v>81.628002904979141</v>
      </c>
      <c r="F67" s="15">
        <v>84.582610023525831</v>
      </c>
      <c r="G67" s="15">
        <v>73.232662428179154</v>
      </c>
      <c r="H67" s="15">
        <v>74.582590864878512</v>
      </c>
      <c r="I67" s="16">
        <v>190.24352325316744</v>
      </c>
      <c r="J67" s="6" t="str">
        <f t="shared" si="0"/>
        <v>Normal</v>
      </c>
    </row>
    <row r="68" spans="1:10" x14ac:dyDescent="0.2">
      <c r="A68" s="6">
        <v>1503101</v>
      </c>
      <c r="B68" s="6">
        <v>150310</v>
      </c>
      <c r="C68" s="2" t="s">
        <v>22</v>
      </c>
      <c r="D68" s="7" t="s">
        <v>80</v>
      </c>
      <c r="E68" s="15">
        <v>11.750390023272468</v>
      </c>
      <c r="F68" s="15">
        <v>2.6095930061110746</v>
      </c>
      <c r="G68" s="15">
        <v>14.295145741249341</v>
      </c>
      <c r="H68" s="15">
        <v>13.748834552278604</v>
      </c>
      <c r="I68" s="16" t="s">
        <v>188</v>
      </c>
      <c r="J68" s="6" t="str">
        <f t="shared" si="0"/>
        <v>Outliers</v>
      </c>
    </row>
    <row r="69" spans="1:10" x14ac:dyDescent="0.2">
      <c r="A69" s="6">
        <v>1503200</v>
      </c>
      <c r="B69" s="6">
        <v>150320</v>
      </c>
      <c r="C69" s="2" t="s">
        <v>63</v>
      </c>
      <c r="D69" s="7" t="s">
        <v>81</v>
      </c>
      <c r="E69" s="15">
        <v>4.6171848729062281</v>
      </c>
      <c r="F69" s="15">
        <v>0.94717744193256659</v>
      </c>
      <c r="G69" s="15">
        <v>7.4680538547478861</v>
      </c>
      <c r="H69" s="15">
        <v>2.139521751232929</v>
      </c>
      <c r="I69" s="16">
        <v>7.4644676928234208</v>
      </c>
      <c r="J69" s="6" t="str">
        <f t="shared" si="0"/>
        <v>Normal</v>
      </c>
    </row>
    <row r="70" spans="1:10" x14ac:dyDescent="0.2">
      <c r="A70" s="6">
        <v>1503309</v>
      </c>
      <c r="B70" s="6">
        <v>150330</v>
      </c>
      <c r="C70" s="2" t="s">
        <v>17</v>
      </c>
      <c r="D70" s="7" t="s">
        <v>82</v>
      </c>
      <c r="E70" s="15">
        <v>19.04381154619346</v>
      </c>
      <c r="F70" s="15">
        <v>28.960544645324845</v>
      </c>
      <c r="G70" s="15">
        <v>47.505330745802674</v>
      </c>
      <c r="H70" s="15">
        <v>26.998015990898104</v>
      </c>
      <c r="I70" s="16">
        <v>49.35049143156823</v>
      </c>
      <c r="J70" s="6" t="str">
        <f t="shared" si="0"/>
        <v>Normal</v>
      </c>
    </row>
    <row r="71" spans="1:10" x14ac:dyDescent="0.2">
      <c r="A71" s="6">
        <v>1503408</v>
      </c>
      <c r="B71" s="6">
        <v>150340</v>
      </c>
      <c r="C71" s="2" t="s">
        <v>63</v>
      </c>
      <c r="D71" s="7" t="s">
        <v>83</v>
      </c>
      <c r="E71" s="15">
        <v>17.307611551773288</v>
      </c>
      <c r="F71" s="15">
        <v>46.435054690843359</v>
      </c>
      <c r="G71" s="15">
        <v>36.507771883032774</v>
      </c>
      <c r="H71" s="15">
        <v>24.18845506399996</v>
      </c>
      <c r="I71" s="16">
        <v>62.597384987893463</v>
      </c>
      <c r="J71" s="6" t="str">
        <f t="shared" si="0"/>
        <v>Normal</v>
      </c>
    </row>
    <row r="72" spans="1:10" x14ac:dyDescent="0.2">
      <c r="A72" s="6">
        <v>1503457</v>
      </c>
      <c r="B72" s="6">
        <v>150345</v>
      </c>
      <c r="C72" s="2" t="s">
        <v>19</v>
      </c>
      <c r="D72" s="7" t="s">
        <v>84</v>
      </c>
      <c r="E72" s="15">
        <v>79.161661373819186</v>
      </c>
      <c r="F72" s="15">
        <v>66.440667886440551</v>
      </c>
      <c r="G72" s="15">
        <v>64.720972476966921</v>
      </c>
      <c r="H72" s="15">
        <v>63.468474659960059</v>
      </c>
      <c r="I72" s="16" t="s">
        <v>188</v>
      </c>
      <c r="J72" s="6" t="str">
        <f t="shared" si="0"/>
        <v>Outliers</v>
      </c>
    </row>
    <row r="73" spans="1:10" x14ac:dyDescent="0.2">
      <c r="A73" s="6">
        <v>1503507</v>
      </c>
      <c r="B73" s="6">
        <v>150350</v>
      </c>
      <c r="C73" s="2" t="s">
        <v>19</v>
      </c>
      <c r="D73" s="7" t="s">
        <v>85</v>
      </c>
      <c r="E73" s="15">
        <v>38.137557977616659</v>
      </c>
      <c r="F73" s="15">
        <v>38.061467980917683</v>
      </c>
      <c r="G73" s="15">
        <v>31.638719018088437</v>
      </c>
      <c r="H73" s="15">
        <v>27.640877191215207</v>
      </c>
      <c r="I73" s="16">
        <v>34.164551445646907</v>
      </c>
      <c r="J73" s="6" t="str">
        <f t="shared" si="0"/>
        <v>Normal</v>
      </c>
    </row>
    <row r="74" spans="1:10" x14ac:dyDescent="0.2">
      <c r="A74" s="6">
        <v>1503606</v>
      </c>
      <c r="B74" s="6">
        <v>150360</v>
      </c>
      <c r="C74" s="2" t="s">
        <v>38</v>
      </c>
      <c r="D74" s="7" t="s">
        <v>86</v>
      </c>
      <c r="E74" s="15">
        <v>9.5513936983091128</v>
      </c>
      <c r="F74" s="15">
        <v>7.961527486474516</v>
      </c>
      <c r="G74" s="15">
        <v>3.5422300611882545</v>
      </c>
      <c r="H74" s="15">
        <v>13.682738356975426</v>
      </c>
      <c r="I74" s="16">
        <v>14.320991614901795</v>
      </c>
      <c r="J74" s="6" t="str">
        <f t="shared" si="0"/>
        <v>Normal</v>
      </c>
    </row>
    <row r="75" spans="1:10" x14ac:dyDescent="0.2">
      <c r="A75" s="6">
        <v>1503705</v>
      </c>
      <c r="B75" s="6">
        <v>150370</v>
      </c>
      <c r="C75" s="2" t="s">
        <v>53</v>
      </c>
      <c r="D75" s="7" t="s">
        <v>87</v>
      </c>
      <c r="E75" s="15">
        <v>14.837258459976583</v>
      </c>
      <c r="F75" s="15">
        <v>11.751361250642233</v>
      </c>
      <c r="G75" s="15">
        <v>10.619686604223363</v>
      </c>
      <c r="H75" s="15">
        <v>4.9182894437515161</v>
      </c>
      <c r="I75" s="16">
        <v>21.608144068818589</v>
      </c>
      <c r="J75" s="6" t="str">
        <f t="shared" si="0"/>
        <v>Normal</v>
      </c>
    </row>
    <row r="76" spans="1:10" x14ac:dyDescent="0.2">
      <c r="A76" s="6">
        <v>1503754</v>
      </c>
      <c r="B76" s="6">
        <v>150375</v>
      </c>
      <c r="C76" s="2" t="s">
        <v>38</v>
      </c>
      <c r="D76" s="7" t="s">
        <v>88</v>
      </c>
      <c r="E76" s="15">
        <v>59.635064822139526</v>
      </c>
      <c r="F76" s="15">
        <v>63.206851920004766</v>
      </c>
      <c r="G76" s="15">
        <v>77.763993823270468</v>
      </c>
      <c r="H76" s="15">
        <v>60.300438838003906</v>
      </c>
      <c r="I76" s="16" t="s">
        <v>188</v>
      </c>
      <c r="J76" s="6" t="str">
        <f t="shared" si="0"/>
        <v>Outliers</v>
      </c>
    </row>
    <row r="77" spans="1:10" x14ac:dyDescent="0.2">
      <c r="A77" s="6">
        <v>1503804</v>
      </c>
      <c r="B77" s="6">
        <v>150380</v>
      </c>
      <c r="C77" s="2" t="s">
        <v>53</v>
      </c>
      <c r="D77" s="7" t="s">
        <v>89</v>
      </c>
      <c r="E77" s="15">
        <v>4.5226064913047566</v>
      </c>
      <c r="F77" s="15">
        <v>3.8848764060970953</v>
      </c>
      <c r="G77" s="15">
        <v>2.9236270389276049</v>
      </c>
      <c r="H77" s="15">
        <v>4.9770043721640977</v>
      </c>
      <c r="I77" s="16">
        <v>14.748057389874559</v>
      </c>
      <c r="J77" s="6" t="str">
        <f t="shared" si="0"/>
        <v>Normal</v>
      </c>
    </row>
    <row r="78" spans="1:10" x14ac:dyDescent="0.2">
      <c r="A78" s="6">
        <v>1503903</v>
      </c>
      <c r="B78" s="6">
        <v>150390</v>
      </c>
      <c r="C78" s="2" t="s">
        <v>26</v>
      </c>
      <c r="D78" s="7" t="s">
        <v>90</v>
      </c>
      <c r="E78" s="15">
        <v>85.068730232809457</v>
      </c>
      <c r="F78" s="15">
        <v>109.01925922868031</v>
      </c>
      <c r="G78" s="15">
        <v>70.272865808005108</v>
      </c>
      <c r="H78" s="15">
        <v>68.991058888858561</v>
      </c>
      <c r="I78" s="16">
        <v>189.81781077415934</v>
      </c>
      <c r="J78" s="6" t="str">
        <f t="shared" si="0"/>
        <v>Normal</v>
      </c>
    </row>
    <row r="79" spans="1:10" x14ac:dyDescent="0.2">
      <c r="A79" s="6">
        <v>1504000</v>
      </c>
      <c r="B79" s="6">
        <v>150400</v>
      </c>
      <c r="C79" s="2" t="s">
        <v>17</v>
      </c>
      <c r="D79" s="7" t="s">
        <v>91</v>
      </c>
      <c r="E79" s="15">
        <v>43.131706018479349</v>
      </c>
      <c r="F79" s="15">
        <v>54.797575437915611</v>
      </c>
      <c r="G79" s="15">
        <v>52.397117838593232</v>
      </c>
      <c r="H79" s="15">
        <v>43.814524567347561</v>
      </c>
      <c r="I79" s="16" t="s">
        <v>188</v>
      </c>
      <c r="J79" s="6" t="str">
        <f t="shared" si="0"/>
        <v>Outliers</v>
      </c>
    </row>
    <row r="80" spans="1:10" x14ac:dyDescent="0.2">
      <c r="A80" s="6">
        <v>1504059</v>
      </c>
      <c r="B80" s="6">
        <v>150405</v>
      </c>
      <c r="C80" s="2" t="s">
        <v>19</v>
      </c>
      <c r="D80" s="7" t="s">
        <v>92</v>
      </c>
      <c r="E80" s="15">
        <v>54.773796088054418</v>
      </c>
      <c r="F80" s="15">
        <v>68.810823047342708</v>
      </c>
      <c r="G80" s="15">
        <v>117.58946961605774</v>
      </c>
      <c r="H80" s="15">
        <v>93.893636764395609</v>
      </c>
      <c r="I80" s="16">
        <v>80.281026984542834</v>
      </c>
      <c r="J80" s="6" t="str">
        <f t="shared" si="0"/>
        <v>Normal</v>
      </c>
    </row>
    <row r="81" spans="1:10" x14ac:dyDescent="0.2">
      <c r="A81" s="6">
        <v>1504109</v>
      </c>
      <c r="B81" s="6">
        <v>150410</v>
      </c>
      <c r="C81" s="2" t="s">
        <v>63</v>
      </c>
      <c r="D81" s="7" t="s">
        <v>93</v>
      </c>
      <c r="E81" s="15">
        <v>0.1489232262827683</v>
      </c>
      <c r="F81" s="15" t="s">
        <v>188</v>
      </c>
      <c r="G81" s="15" t="s">
        <v>188</v>
      </c>
      <c r="H81" s="15">
        <v>0.41396716503767667</v>
      </c>
      <c r="I81" s="16" t="s">
        <v>188</v>
      </c>
      <c r="J81" s="6" t="str">
        <f t="shared" si="0"/>
        <v>Outliers</v>
      </c>
    </row>
    <row r="82" spans="1:10" x14ac:dyDescent="0.2">
      <c r="A82" s="6">
        <v>1504208</v>
      </c>
      <c r="B82" s="6">
        <v>150420</v>
      </c>
      <c r="C82" s="2" t="s">
        <v>47</v>
      </c>
      <c r="D82" s="7" t="s">
        <v>94</v>
      </c>
      <c r="E82" s="15">
        <v>68.477521543223261</v>
      </c>
      <c r="F82" s="15">
        <v>76.227848637527018</v>
      </c>
      <c r="G82" s="15">
        <v>64.992702294019324</v>
      </c>
      <c r="H82" s="15">
        <v>59.154462564368188</v>
      </c>
      <c r="I82" s="16">
        <v>94.320990158817096</v>
      </c>
      <c r="J82" s="6" t="str">
        <f t="shared" ref="J82:J145" si="1">IF(AND(I82&lt;$M$21,I82&gt;$M$22),"Normal","Outliers")</f>
        <v>Normal</v>
      </c>
    </row>
    <row r="83" spans="1:10" x14ac:dyDescent="0.2">
      <c r="A83" s="6">
        <v>1504307</v>
      </c>
      <c r="B83" s="6">
        <v>150430</v>
      </c>
      <c r="C83" s="2" t="s">
        <v>63</v>
      </c>
      <c r="D83" s="7" t="s">
        <v>95</v>
      </c>
      <c r="E83" s="15">
        <v>33.415322520129216</v>
      </c>
      <c r="F83" s="15">
        <v>32.474620924333117</v>
      </c>
      <c r="G83" s="15">
        <v>23.786520830840239</v>
      </c>
      <c r="H83" s="15">
        <v>41.152994398929728</v>
      </c>
      <c r="I83" s="16">
        <v>63.919857533402634</v>
      </c>
      <c r="J83" s="6" t="str">
        <f t="shared" si="1"/>
        <v>Normal</v>
      </c>
    </row>
    <row r="84" spans="1:10" x14ac:dyDescent="0.2">
      <c r="A84" s="6">
        <v>1504406</v>
      </c>
      <c r="B84" s="6">
        <v>150440</v>
      </c>
      <c r="C84" s="2" t="s">
        <v>63</v>
      </c>
      <c r="D84" s="7" t="s">
        <v>96</v>
      </c>
      <c r="E84" s="15">
        <v>67.889700881015671</v>
      </c>
      <c r="F84" s="15">
        <v>48.064586491304631</v>
      </c>
      <c r="G84" s="15">
        <v>45.802916118925467</v>
      </c>
      <c r="H84" s="15">
        <v>45.521308155979177</v>
      </c>
      <c r="I84" s="16" t="s">
        <v>188</v>
      </c>
      <c r="J84" s="6" t="str">
        <f t="shared" si="1"/>
        <v>Outliers</v>
      </c>
    </row>
    <row r="85" spans="1:10" x14ac:dyDescent="0.2">
      <c r="A85" s="6">
        <v>1504422</v>
      </c>
      <c r="B85" s="6">
        <v>150442</v>
      </c>
      <c r="C85" s="2" t="s">
        <v>32</v>
      </c>
      <c r="D85" s="7" t="s">
        <v>97</v>
      </c>
      <c r="E85" s="15">
        <v>26.061968676940207</v>
      </c>
      <c r="F85" s="15">
        <v>25.330385905372534</v>
      </c>
      <c r="G85" s="15">
        <v>48.516629763491451</v>
      </c>
      <c r="H85" s="15">
        <v>39.568954418462219</v>
      </c>
      <c r="I85" s="16">
        <v>94.120725142013683</v>
      </c>
      <c r="J85" s="6" t="str">
        <f t="shared" si="1"/>
        <v>Normal</v>
      </c>
    </row>
    <row r="86" spans="1:10" x14ac:dyDescent="0.2">
      <c r="A86" s="6">
        <v>1504455</v>
      </c>
      <c r="B86" s="6">
        <v>150445</v>
      </c>
      <c r="C86" s="2" t="s">
        <v>29</v>
      </c>
      <c r="D86" s="7" t="s">
        <v>98</v>
      </c>
      <c r="E86" s="15">
        <v>18.621552308755504</v>
      </c>
      <c r="F86" s="15">
        <v>16.402619945995546</v>
      </c>
      <c r="G86" s="15">
        <v>44.209594201966311</v>
      </c>
      <c r="H86" s="15">
        <v>37.874519749873627</v>
      </c>
      <c r="I86" s="16">
        <v>38.821889717280577</v>
      </c>
      <c r="J86" s="6" t="str">
        <f t="shared" si="1"/>
        <v>Normal</v>
      </c>
    </row>
    <row r="87" spans="1:10" x14ac:dyDescent="0.2">
      <c r="A87" s="6">
        <v>1504505</v>
      </c>
      <c r="B87" s="6">
        <v>150450</v>
      </c>
      <c r="C87" s="2" t="s">
        <v>22</v>
      </c>
      <c r="D87" s="7" t="s">
        <v>99</v>
      </c>
      <c r="E87" s="15">
        <v>29.386125565413746</v>
      </c>
      <c r="F87" s="15">
        <v>31.982255158629187</v>
      </c>
      <c r="G87" s="15">
        <v>25.285674710915629</v>
      </c>
      <c r="H87" s="15">
        <v>35.654261293430771</v>
      </c>
      <c r="I87" s="16">
        <v>33.668676518058895</v>
      </c>
      <c r="J87" s="6" t="str">
        <f t="shared" si="1"/>
        <v>Normal</v>
      </c>
    </row>
    <row r="88" spans="1:10" x14ac:dyDescent="0.2">
      <c r="A88" s="6">
        <v>1504604</v>
      </c>
      <c r="B88" s="6">
        <v>150460</v>
      </c>
      <c r="C88" s="2" t="s">
        <v>17</v>
      </c>
      <c r="D88" s="7" t="s">
        <v>100</v>
      </c>
      <c r="E88" s="15">
        <v>14.959168261644807</v>
      </c>
      <c r="F88" s="15">
        <v>24.126682611596067</v>
      </c>
      <c r="G88" s="15">
        <v>14.254296341919931</v>
      </c>
      <c r="H88" s="15">
        <v>9.7548197584690399</v>
      </c>
      <c r="I88" s="16">
        <v>24.422030664019413</v>
      </c>
      <c r="J88" s="6" t="str">
        <f t="shared" si="1"/>
        <v>Normal</v>
      </c>
    </row>
    <row r="89" spans="1:10" x14ac:dyDescent="0.2">
      <c r="A89" s="6">
        <v>1504703</v>
      </c>
      <c r="B89" s="6">
        <v>150470</v>
      </c>
      <c r="C89" s="2" t="s">
        <v>17</v>
      </c>
      <c r="D89" s="7" t="s">
        <v>101</v>
      </c>
      <c r="E89" s="15" t="s">
        <v>188</v>
      </c>
      <c r="F89" s="15">
        <v>6.9012299825738088</v>
      </c>
      <c r="G89" s="15">
        <v>4.1688672718743973</v>
      </c>
      <c r="H89" s="15" t="s">
        <v>188</v>
      </c>
      <c r="I89" s="16" t="s">
        <v>188</v>
      </c>
      <c r="J89" s="6" t="str">
        <f t="shared" si="1"/>
        <v>Outliers</v>
      </c>
    </row>
    <row r="90" spans="1:10" x14ac:dyDescent="0.2">
      <c r="A90" s="6">
        <v>1504752</v>
      </c>
      <c r="B90" s="6">
        <v>150475</v>
      </c>
      <c r="C90" s="2" t="s">
        <v>26</v>
      </c>
      <c r="D90" s="7" t="s">
        <v>102</v>
      </c>
      <c r="E90" s="15">
        <v>16.473226040034216</v>
      </c>
      <c r="F90" s="15">
        <v>54.043000348818921</v>
      </c>
      <c r="G90" s="15">
        <v>28.686781676588897</v>
      </c>
      <c r="H90" s="15">
        <v>41.991355387471941</v>
      </c>
      <c r="I90" s="16">
        <v>59.982671375686138</v>
      </c>
      <c r="J90" s="6" t="str">
        <f t="shared" si="1"/>
        <v>Normal</v>
      </c>
    </row>
    <row r="91" spans="1:10" x14ac:dyDescent="0.2">
      <c r="A91" s="6">
        <v>1504802</v>
      </c>
      <c r="B91" s="6">
        <v>150480</v>
      </c>
      <c r="C91" s="2" t="s">
        <v>26</v>
      </c>
      <c r="D91" s="7" t="s">
        <v>103</v>
      </c>
      <c r="E91" s="15">
        <v>39.839193165830871</v>
      </c>
      <c r="F91" s="15">
        <v>55.010859334261859</v>
      </c>
      <c r="G91" s="15">
        <v>49.471340223923882</v>
      </c>
      <c r="H91" s="15">
        <v>55.894779689875662</v>
      </c>
      <c r="I91" s="16">
        <v>68.623487969072855</v>
      </c>
      <c r="J91" s="6" t="str">
        <f t="shared" si="1"/>
        <v>Normal</v>
      </c>
    </row>
    <row r="92" spans="1:10" x14ac:dyDescent="0.2">
      <c r="A92" s="6">
        <v>1504901</v>
      </c>
      <c r="B92" s="6">
        <v>150490</v>
      </c>
      <c r="C92" s="2" t="s">
        <v>22</v>
      </c>
      <c r="D92" s="7" t="s">
        <v>104</v>
      </c>
      <c r="E92" s="15">
        <v>11.739204914160501</v>
      </c>
      <c r="F92" s="15">
        <v>20.694101553841655</v>
      </c>
      <c r="G92" s="15">
        <v>8.6980810164888549</v>
      </c>
      <c r="H92" s="15">
        <v>1.4803447184864265</v>
      </c>
      <c r="I92" s="16">
        <v>0.68913308940222184</v>
      </c>
      <c r="J92" s="6" t="str">
        <f t="shared" si="1"/>
        <v>Normal</v>
      </c>
    </row>
    <row r="93" spans="1:10" x14ac:dyDescent="0.2">
      <c r="A93" s="6">
        <v>1504950</v>
      </c>
      <c r="B93" s="6">
        <v>150495</v>
      </c>
      <c r="C93" s="2" t="s">
        <v>19</v>
      </c>
      <c r="D93" s="7" t="s">
        <v>105</v>
      </c>
      <c r="E93" s="15">
        <v>25.453193001645769</v>
      </c>
      <c r="F93" s="15">
        <v>37.268969681595138</v>
      </c>
      <c r="G93" s="15">
        <v>46.637282715687007</v>
      </c>
      <c r="H93" s="15">
        <v>38.982147842814427</v>
      </c>
      <c r="I93" s="16" t="s">
        <v>188</v>
      </c>
      <c r="J93" s="6" t="str">
        <f t="shared" si="1"/>
        <v>Outliers</v>
      </c>
    </row>
    <row r="94" spans="1:10" x14ac:dyDescent="0.2">
      <c r="A94" s="6">
        <v>1504976</v>
      </c>
      <c r="B94" s="6">
        <v>150497</v>
      </c>
      <c r="C94" s="2" t="s">
        <v>53</v>
      </c>
      <c r="D94" s="7" t="s">
        <v>106</v>
      </c>
      <c r="E94" s="15">
        <v>56.472587707849264</v>
      </c>
      <c r="F94" s="15">
        <v>37.981413509812938</v>
      </c>
      <c r="G94" s="15">
        <v>24.714250629183919</v>
      </c>
      <c r="H94" s="15">
        <v>16.149500283618508</v>
      </c>
      <c r="I94" s="16">
        <v>56.315431744894305</v>
      </c>
      <c r="J94" s="6" t="str">
        <f t="shared" si="1"/>
        <v>Normal</v>
      </c>
    </row>
    <row r="95" spans="1:10" x14ac:dyDescent="0.2">
      <c r="A95" s="6">
        <v>1505007</v>
      </c>
      <c r="B95" s="6">
        <v>150500</v>
      </c>
      <c r="C95" s="2" t="s">
        <v>35</v>
      </c>
      <c r="D95" s="7" t="s">
        <v>107</v>
      </c>
      <c r="E95" s="15">
        <v>28.952261118977155</v>
      </c>
      <c r="F95" s="15">
        <v>39.179506356125444</v>
      </c>
      <c r="G95" s="15">
        <v>42.089304742680582</v>
      </c>
      <c r="H95" s="15">
        <v>53.833595060670575</v>
      </c>
      <c r="I95" s="16">
        <v>93.301516476651571</v>
      </c>
      <c r="J95" s="6" t="str">
        <f t="shared" si="1"/>
        <v>Normal</v>
      </c>
    </row>
    <row r="96" spans="1:10" x14ac:dyDescent="0.2">
      <c r="A96" s="6">
        <v>1505031</v>
      </c>
      <c r="B96" s="6">
        <v>150503</v>
      </c>
      <c r="C96" s="2" t="s">
        <v>38</v>
      </c>
      <c r="D96" s="7" t="s">
        <v>108</v>
      </c>
      <c r="E96" s="15">
        <v>43.259803275028865</v>
      </c>
      <c r="F96" s="15">
        <v>49.711782227322686</v>
      </c>
      <c r="G96" s="15">
        <v>46.699044755925676</v>
      </c>
      <c r="H96" s="15">
        <v>51.600693600661714</v>
      </c>
      <c r="I96" s="16">
        <v>23.07186544978893</v>
      </c>
      <c r="J96" s="6" t="str">
        <f t="shared" si="1"/>
        <v>Normal</v>
      </c>
    </row>
    <row r="97" spans="1:10" x14ac:dyDescent="0.2">
      <c r="A97" s="6">
        <v>1505064</v>
      </c>
      <c r="B97" s="6">
        <v>150506</v>
      </c>
      <c r="C97" s="2" t="s">
        <v>53</v>
      </c>
      <c r="D97" s="7" t="s">
        <v>109</v>
      </c>
      <c r="E97" s="15">
        <v>75.676364542184245</v>
      </c>
      <c r="F97" s="15">
        <v>14.47790629796488</v>
      </c>
      <c r="G97" s="15">
        <v>8.5524366118312507</v>
      </c>
      <c r="H97" s="15">
        <v>19.4245224552139</v>
      </c>
      <c r="I97" s="16">
        <v>73.769512283474938</v>
      </c>
      <c r="J97" s="6" t="str">
        <f t="shared" si="1"/>
        <v>Normal</v>
      </c>
    </row>
    <row r="98" spans="1:10" x14ac:dyDescent="0.2">
      <c r="A98" s="6">
        <v>1505106</v>
      </c>
      <c r="B98" s="6">
        <v>150510</v>
      </c>
      <c r="C98" s="2" t="s">
        <v>26</v>
      </c>
      <c r="D98" s="7" t="s">
        <v>110</v>
      </c>
      <c r="E98" s="15">
        <v>49.283934724469646</v>
      </c>
      <c r="F98" s="15">
        <v>58.338283385627676</v>
      </c>
      <c r="G98" s="15">
        <v>68.917762433659561</v>
      </c>
      <c r="H98" s="15">
        <v>30.964621731178855</v>
      </c>
      <c r="I98" s="16" t="s">
        <v>188</v>
      </c>
      <c r="J98" s="6" t="str">
        <f t="shared" si="1"/>
        <v>Outliers</v>
      </c>
    </row>
    <row r="99" spans="1:10" x14ac:dyDescent="0.2">
      <c r="A99" s="6">
        <v>1505205</v>
      </c>
      <c r="B99" s="6">
        <v>150520</v>
      </c>
      <c r="C99" s="2" t="s">
        <v>22</v>
      </c>
      <c r="D99" s="7" t="s">
        <v>111</v>
      </c>
      <c r="E99" s="15">
        <v>80.043900362858665</v>
      </c>
      <c r="F99" s="15">
        <v>82.697782140447345</v>
      </c>
      <c r="G99" s="15">
        <v>80.393325762486995</v>
      </c>
      <c r="H99" s="15">
        <v>72.907256109391511</v>
      </c>
      <c r="I99" s="16">
        <v>98.262316215577357</v>
      </c>
      <c r="J99" s="6" t="str">
        <f t="shared" si="1"/>
        <v>Normal</v>
      </c>
    </row>
    <row r="100" spans="1:10" x14ac:dyDescent="0.2">
      <c r="A100" s="6">
        <v>1505304</v>
      </c>
      <c r="B100" s="6">
        <v>150530</v>
      </c>
      <c r="C100" s="2" t="s">
        <v>26</v>
      </c>
      <c r="D100" s="7" t="s">
        <v>112</v>
      </c>
      <c r="E100" s="15">
        <v>43.531242604642252</v>
      </c>
      <c r="F100" s="15">
        <v>37.832131410089644</v>
      </c>
      <c r="G100" s="15">
        <v>36.167478909734491</v>
      </c>
      <c r="H100" s="15">
        <v>33.028691448084437</v>
      </c>
      <c r="I100" s="16">
        <v>44.991772922950766</v>
      </c>
      <c r="J100" s="6" t="str">
        <f t="shared" si="1"/>
        <v>Normal</v>
      </c>
    </row>
    <row r="101" spans="1:10" x14ac:dyDescent="0.2">
      <c r="A101" s="6">
        <v>1505403</v>
      </c>
      <c r="B101" s="6">
        <v>150540</v>
      </c>
      <c r="C101" s="2" t="s">
        <v>19</v>
      </c>
      <c r="D101" s="7" t="s">
        <v>113</v>
      </c>
      <c r="E101" s="15">
        <v>75.295407107041655</v>
      </c>
      <c r="F101" s="15">
        <v>120.44161695187768</v>
      </c>
      <c r="G101" s="15">
        <v>249.58866981005201</v>
      </c>
      <c r="H101" s="15">
        <v>57.231875053277868</v>
      </c>
      <c r="I101" s="16">
        <v>99.87871520582469</v>
      </c>
      <c r="J101" s="6" t="str">
        <f t="shared" si="1"/>
        <v>Normal</v>
      </c>
    </row>
    <row r="102" spans="1:10" x14ac:dyDescent="0.2">
      <c r="A102" s="6">
        <v>1505437</v>
      </c>
      <c r="B102" s="6">
        <v>150543</v>
      </c>
      <c r="C102" s="2" t="s">
        <v>24</v>
      </c>
      <c r="D102" s="7" t="s">
        <v>114</v>
      </c>
      <c r="E102" s="15">
        <v>16.569000206522883</v>
      </c>
      <c r="F102" s="15">
        <v>32.029327942743542</v>
      </c>
      <c r="G102" s="15">
        <v>77.703324118468387</v>
      </c>
      <c r="H102" s="15">
        <v>33.23603985413471</v>
      </c>
      <c r="I102" s="16">
        <v>83.353484769150214</v>
      </c>
      <c r="J102" s="6" t="str">
        <f t="shared" si="1"/>
        <v>Normal</v>
      </c>
    </row>
    <row r="103" spans="1:10" x14ac:dyDescent="0.2">
      <c r="A103" s="6">
        <v>1505486</v>
      </c>
      <c r="B103" s="6">
        <v>150548</v>
      </c>
      <c r="C103" s="2" t="s">
        <v>29</v>
      </c>
      <c r="D103" s="7" t="s">
        <v>115</v>
      </c>
      <c r="E103" s="15">
        <v>97.166868884449485</v>
      </c>
      <c r="F103" s="15">
        <v>94.678058482152508</v>
      </c>
      <c r="G103" s="15">
        <v>114.09681785287077</v>
      </c>
      <c r="H103" s="15">
        <v>76.184444772375059</v>
      </c>
      <c r="I103" s="16">
        <v>22.787197119011118</v>
      </c>
      <c r="J103" s="6" t="str">
        <f t="shared" si="1"/>
        <v>Normal</v>
      </c>
    </row>
    <row r="104" spans="1:10" x14ac:dyDescent="0.2">
      <c r="A104" s="6">
        <v>1505494</v>
      </c>
      <c r="B104" s="6">
        <v>150549</v>
      </c>
      <c r="C104" s="2" t="s">
        <v>47</v>
      </c>
      <c r="D104" s="7" t="s">
        <v>116</v>
      </c>
      <c r="E104" s="15">
        <v>68.185218553324518</v>
      </c>
      <c r="F104" s="15">
        <v>123.82693073304897</v>
      </c>
      <c r="G104" s="15">
        <v>129.06366146674208</v>
      </c>
      <c r="H104" s="15">
        <v>155.56137495811507</v>
      </c>
      <c r="I104" s="16">
        <v>143.69716485112562</v>
      </c>
      <c r="J104" s="6" t="str">
        <f t="shared" si="1"/>
        <v>Normal</v>
      </c>
    </row>
    <row r="105" spans="1:10" x14ac:dyDescent="0.2">
      <c r="A105" s="6">
        <v>1505502</v>
      </c>
      <c r="B105" s="6">
        <v>150550</v>
      </c>
      <c r="C105" s="2" t="s">
        <v>19</v>
      </c>
      <c r="D105" s="7" t="s">
        <v>117</v>
      </c>
      <c r="E105" s="15">
        <v>106.4518515394481</v>
      </c>
      <c r="F105" s="15">
        <v>123.6689042380243</v>
      </c>
      <c r="G105" s="15">
        <v>95.779602027583351</v>
      </c>
      <c r="H105" s="15">
        <v>66.597975987733633</v>
      </c>
      <c r="I105" s="16">
        <v>153.48333879677878</v>
      </c>
      <c r="J105" s="6" t="str">
        <f t="shared" si="1"/>
        <v>Normal</v>
      </c>
    </row>
    <row r="106" spans="1:10" x14ac:dyDescent="0.2">
      <c r="A106" s="6">
        <v>1505536</v>
      </c>
      <c r="B106" s="6">
        <v>150553</v>
      </c>
      <c r="C106" s="2" t="s">
        <v>47</v>
      </c>
      <c r="D106" s="7" t="s">
        <v>118</v>
      </c>
      <c r="E106" s="15">
        <v>73.02624913697764</v>
      </c>
      <c r="F106" s="15">
        <v>88.097994547322727</v>
      </c>
      <c r="G106" s="15">
        <v>91.958623977252316</v>
      </c>
      <c r="H106" s="15">
        <v>153.13935860274967</v>
      </c>
      <c r="I106" s="16">
        <v>193.22766304753654</v>
      </c>
      <c r="J106" s="6" t="str">
        <f t="shared" si="1"/>
        <v>Normal</v>
      </c>
    </row>
    <row r="107" spans="1:10" x14ac:dyDescent="0.2">
      <c r="A107" s="6">
        <v>1505551</v>
      </c>
      <c r="B107" s="6">
        <v>150555</v>
      </c>
      <c r="C107" s="2" t="s">
        <v>24</v>
      </c>
      <c r="D107" s="7" t="s">
        <v>119</v>
      </c>
      <c r="E107" s="15">
        <v>29.238176470402411</v>
      </c>
      <c r="F107" s="15">
        <v>49.695306587114707</v>
      </c>
      <c r="G107" s="15">
        <v>49.605265842932766</v>
      </c>
      <c r="H107" s="15">
        <v>56.058748141958709</v>
      </c>
      <c r="I107" s="16">
        <v>43.205485499927853</v>
      </c>
      <c r="J107" s="6" t="str">
        <f t="shared" si="1"/>
        <v>Normal</v>
      </c>
    </row>
    <row r="108" spans="1:10" x14ac:dyDescent="0.2">
      <c r="A108" s="6">
        <v>1505601</v>
      </c>
      <c r="B108" s="6">
        <v>150560</v>
      </c>
      <c r="C108" s="2" t="s">
        <v>35</v>
      </c>
      <c r="D108" s="7" t="s">
        <v>120</v>
      </c>
      <c r="E108" s="15">
        <v>35.334442408476747</v>
      </c>
      <c r="F108" s="15">
        <v>36.553755836367046</v>
      </c>
      <c r="G108" s="15">
        <v>90.693373471910888</v>
      </c>
      <c r="H108" s="15">
        <v>97.673515711113282</v>
      </c>
      <c r="I108" s="16">
        <v>167.74431019915511</v>
      </c>
      <c r="J108" s="6" t="str">
        <f t="shared" si="1"/>
        <v>Normal</v>
      </c>
    </row>
    <row r="109" spans="1:10" x14ac:dyDescent="0.2">
      <c r="A109" s="6">
        <v>1505635</v>
      </c>
      <c r="B109" s="6">
        <v>150563</v>
      </c>
      <c r="C109" s="2" t="s">
        <v>47</v>
      </c>
      <c r="D109" s="7" t="s">
        <v>121</v>
      </c>
      <c r="E109" s="15">
        <v>53.608850583029565</v>
      </c>
      <c r="F109" s="15">
        <v>64.728835271865222</v>
      </c>
      <c r="G109" s="15">
        <v>27.590813038330754</v>
      </c>
      <c r="H109" s="15">
        <v>36.627559671359904</v>
      </c>
      <c r="I109" s="16">
        <v>65.656386377805489</v>
      </c>
      <c r="J109" s="6" t="str">
        <f t="shared" si="1"/>
        <v>Normal</v>
      </c>
    </row>
    <row r="110" spans="1:10" x14ac:dyDescent="0.2">
      <c r="A110" s="6">
        <v>1505650</v>
      </c>
      <c r="B110" s="6">
        <v>150565</v>
      </c>
      <c r="C110" s="2" t="s">
        <v>29</v>
      </c>
      <c r="D110" s="7" t="s">
        <v>122</v>
      </c>
      <c r="E110" s="15">
        <v>23.979736512100779</v>
      </c>
      <c r="F110" s="15">
        <v>20.533872704850936</v>
      </c>
      <c r="G110" s="15">
        <v>35.503219750949981</v>
      </c>
      <c r="H110" s="15">
        <v>34.898315295715925</v>
      </c>
      <c r="I110" s="16">
        <v>104.71359974287552</v>
      </c>
      <c r="J110" s="6" t="str">
        <f t="shared" si="1"/>
        <v>Normal</v>
      </c>
    </row>
    <row r="111" spans="1:10" x14ac:dyDescent="0.2">
      <c r="A111" s="6">
        <v>1505700</v>
      </c>
      <c r="B111" s="6">
        <v>150570</v>
      </c>
      <c r="C111" s="2" t="s">
        <v>22</v>
      </c>
      <c r="D111" s="7" t="s">
        <v>123</v>
      </c>
      <c r="E111" s="15">
        <v>34.10108918510862</v>
      </c>
      <c r="F111" s="15">
        <v>44.712640553778769</v>
      </c>
      <c r="G111" s="15">
        <v>45.393962337930965</v>
      </c>
      <c r="H111" s="15">
        <v>43.876537244691605</v>
      </c>
      <c r="I111" s="16">
        <v>67.308285702849815</v>
      </c>
      <c r="J111" s="6" t="str">
        <f t="shared" si="1"/>
        <v>Normal</v>
      </c>
    </row>
    <row r="112" spans="1:10" x14ac:dyDescent="0.2">
      <c r="A112" s="6">
        <v>1505809</v>
      </c>
      <c r="B112" s="6">
        <v>150580</v>
      </c>
      <c r="C112" s="2" t="s">
        <v>22</v>
      </c>
      <c r="D112" s="7" t="s">
        <v>124</v>
      </c>
      <c r="E112" s="15">
        <v>0.11281546884769902</v>
      </c>
      <c r="F112" s="15">
        <v>0.18587845649027107</v>
      </c>
      <c r="G112" s="15">
        <v>3.011566810178123</v>
      </c>
      <c r="H112" s="15">
        <v>3.6507711065845818</v>
      </c>
      <c r="I112" s="16">
        <v>5.7540654048605671</v>
      </c>
      <c r="J112" s="6" t="str">
        <f t="shared" si="1"/>
        <v>Normal</v>
      </c>
    </row>
    <row r="113" spans="1:10" x14ac:dyDescent="0.2">
      <c r="A113" s="6">
        <v>1505908</v>
      </c>
      <c r="B113" s="6">
        <v>150590</v>
      </c>
      <c r="C113" s="2" t="s">
        <v>29</v>
      </c>
      <c r="D113" s="7" t="s">
        <v>125</v>
      </c>
      <c r="E113" s="15">
        <v>16.942885975963044</v>
      </c>
      <c r="F113" s="15">
        <v>27.718230125948505</v>
      </c>
      <c r="G113" s="15">
        <v>34.206578766944801</v>
      </c>
      <c r="H113" s="15">
        <v>32.168380840886748</v>
      </c>
      <c r="I113" s="16">
        <v>74.664698130403721</v>
      </c>
      <c r="J113" s="6" t="str">
        <f t="shared" si="1"/>
        <v>Normal</v>
      </c>
    </row>
    <row r="114" spans="1:10" x14ac:dyDescent="0.2">
      <c r="A114" s="6">
        <v>1506005</v>
      </c>
      <c r="B114" s="6">
        <v>150600</v>
      </c>
      <c r="C114" s="2" t="s">
        <v>26</v>
      </c>
      <c r="D114" s="7" t="s">
        <v>126</v>
      </c>
      <c r="E114" s="15">
        <v>24.53723322225969</v>
      </c>
      <c r="F114" s="15">
        <v>21.363281818937701</v>
      </c>
      <c r="G114" s="15">
        <v>20.021472651167745</v>
      </c>
      <c r="H114" s="15" t="s">
        <v>188</v>
      </c>
      <c r="I114" s="16" t="s">
        <v>188</v>
      </c>
      <c r="J114" s="6" t="str">
        <f t="shared" si="1"/>
        <v>Outliers</v>
      </c>
    </row>
    <row r="115" spans="1:10" x14ac:dyDescent="0.2">
      <c r="A115" s="6">
        <v>1506104</v>
      </c>
      <c r="B115" s="6">
        <v>150610</v>
      </c>
      <c r="C115" s="2" t="s">
        <v>35</v>
      </c>
      <c r="D115" s="7" t="s">
        <v>127</v>
      </c>
      <c r="E115" s="15">
        <v>214.86557221349389</v>
      </c>
      <c r="F115" s="15">
        <v>247.90152118794057</v>
      </c>
      <c r="G115" s="15">
        <v>286.75000982501336</v>
      </c>
      <c r="H115" s="15">
        <v>334.06198213794232</v>
      </c>
      <c r="I115" s="16">
        <v>366.25782139894943</v>
      </c>
      <c r="J115" s="6" t="str">
        <f t="shared" si="1"/>
        <v>Outliers</v>
      </c>
    </row>
    <row r="116" spans="1:10" x14ac:dyDescent="0.2">
      <c r="A116" s="6">
        <v>1506112</v>
      </c>
      <c r="B116" s="6">
        <v>150611</v>
      </c>
      <c r="C116" s="2" t="s">
        <v>35</v>
      </c>
      <c r="D116" s="7" t="s">
        <v>128</v>
      </c>
      <c r="E116" s="15">
        <v>38.837938798845471</v>
      </c>
      <c r="F116" s="15">
        <v>35.778448915123029</v>
      </c>
      <c r="G116" s="15">
        <v>43.646728329167445</v>
      </c>
      <c r="H116" s="15">
        <v>50.502963491354599</v>
      </c>
      <c r="I116" s="16" t="s">
        <v>188</v>
      </c>
      <c r="J116" s="6" t="str">
        <f t="shared" si="1"/>
        <v>Outliers</v>
      </c>
    </row>
    <row r="117" spans="1:10" x14ac:dyDescent="0.2">
      <c r="A117" s="6">
        <v>1506138</v>
      </c>
      <c r="B117" s="6">
        <v>150613</v>
      </c>
      <c r="C117" s="2" t="s">
        <v>24</v>
      </c>
      <c r="D117" s="7" t="s">
        <v>129</v>
      </c>
      <c r="E117" s="15">
        <v>22.010635056541645</v>
      </c>
      <c r="F117" s="15">
        <v>32.231356447806114</v>
      </c>
      <c r="G117" s="15">
        <v>52.277873569488747</v>
      </c>
      <c r="H117" s="15">
        <v>45.766767088287459</v>
      </c>
      <c r="I117" s="16" t="s">
        <v>188</v>
      </c>
      <c r="J117" s="6" t="str">
        <f t="shared" si="1"/>
        <v>Outliers</v>
      </c>
    </row>
    <row r="118" spans="1:10" x14ac:dyDescent="0.2">
      <c r="A118" s="6">
        <v>1506161</v>
      </c>
      <c r="B118" s="6">
        <v>150616</v>
      </c>
      <c r="C118" s="2" t="s">
        <v>24</v>
      </c>
      <c r="D118" s="7" t="s">
        <v>130</v>
      </c>
      <c r="E118" s="15">
        <v>61.617395327493902</v>
      </c>
      <c r="F118" s="15">
        <v>79.885866578847455</v>
      </c>
      <c r="G118" s="15">
        <v>170.58088356429829</v>
      </c>
      <c r="H118" s="15">
        <v>185.77073397341366</v>
      </c>
      <c r="I118" s="16">
        <v>202.67177328111401</v>
      </c>
      <c r="J118" s="6" t="str">
        <f t="shared" si="1"/>
        <v>Outliers</v>
      </c>
    </row>
    <row r="119" spans="1:10" x14ac:dyDescent="0.2">
      <c r="A119" s="6">
        <v>1506187</v>
      </c>
      <c r="B119" s="6">
        <v>150618</v>
      </c>
      <c r="C119" s="2" t="s">
        <v>19</v>
      </c>
      <c r="D119" s="7" t="s">
        <v>131</v>
      </c>
      <c r="E119" s="15">
        <v>40.666215745849783</v>
      </c>
      <c r="F119" s="15">
        <v>48.427744133374304</v>
      </c>
      <c r="G119" s="15">
        <v>29.856558095465989</v>
      </c>
      <c r="H119" s="15">
        <v>30.263986469395707</v>
      </c>
      <c r="I119" s="16">
        <v>35.811272792277443</v>
      </c>
      <c r="J119" s="6" t="str">
        <f t="shared" si="1"/>
        <v>Normal</v>
      </c>
    </row>
    <row r="120" spans="1:10" x14ac:dyDescent="0.2">
      <c r="A120" s="6">
        <v>1506195</v>
      </c>
      <c r="B120" s="6">
        <v>150619</v>
      </c>
      <c r="C120" s="2" t="s">
        <v>38</v>
      </c>
      <c r="D120" s="7" t="s">
        <v>132</v>
      </c>
      <c r="E120" s="15">
        <v>15.034397838271103</v>
      </c>
      <c r="F120" s="15">
        <v>23.658198393810896</v>
      </c>
      <c r="G120" s="15">
        <v>24.473811286171088</v>
      </c>
      <c r="H120" s="15">
        <v>20.469389699827758</v>
      </c>
      <c r="I120" s="16">
        <v>29.04731471385837</v>
      </c>
      <c r="J120" s="6" t="str">
        <f t="shared" si="1"/>
        <v>Normal</v>
      </c>
    </row>
    <row r="121" spans="1:10" x14ac:dyDescent="0.2">
      <c r="A121" s="6">
        <v>1506203</v>
      </c>
      <c r="B121" s="6">
        <v>150620</v>
      </c>
      <c r="C121" s="2" t="s">
        <v>35</v>
      </c>
      <c r="D121" s="7" t="s">
        <v>133</v>
      </c>
      <c r="E121" s="15">
        <v>33.470468161246714</v>
      </c>
      <c r="F121" s="15">
        <v>17.234863877418515</v>
      </c>
      <c r="G121" s="15">
        <v>34.009986635062504</v>
      </c>
      <c r="H121" s="15">
        <v>19.87691423982249</v>
      </c>
      <c r="I121" s="16">
        <v>19.08487246493344</v>
      </c>
      <c r="J121" s="6" t="str">
        <f t="shared" si="1"/>
        <v>Normal</v>
      </c>
    </row>
    <row r="122" spans="1:10" x14ac:dyDescent="0.2">
      <c r="A122" s="6">
        <v>1506302</v>
      </c>
      <c r="B122" s="6">
        <v>150630</v>
      </c>
      <c r="C122" s="2" t="s">
        <v>22</v>
      </c>
      <c r="D122" s="7" t="s">
        <v>134</v>
      </c>
      <c r="E122" s="15">
        <v>50.076244497953091</v>
      </c>
      <c r="F122" s="15">
        <v>15.119298340916322</v>
      </c>
      <c r="G122" s="15">
        <v>11.899386811473398</v>
      </c>
      <c r="H122" s="15">
        <v>16.83430276085009</v>
      </c>
      <c r="I122" s="16" t="s">
        <v>188</v>
      </c>
      <c r="J122" s="6" t="str">
        <f t="shared" si="1"/>
        <v>Outliers</v>
      </c>
    </row>
    <row r="123" spans="1:10" x14ac:dyDescent="0.2">
      <c r="A123" s="6">
        <v>1506351</v>
      </c>
      <c r="B123" s="6">
        <v>150635</v>
      </c>
      <c r="C123" s="2" t="s">
        <v>32</v>
      </c>
      <c r="D123" s="7" t="s">
        <v>135</v>
      </c>
      <c r="E123" s="15">
        <v>52.136051838938698</v>
      </c>
      <c r="F123" s="15">
        <v>99.765952841834533</v>
      </c>
      <c r="G123" s="15">
        <v>102.15621316803268</v>
      </c>
      <c r="H123" s="15">
        <v>53.002196943053171</v>
      </c>
      <c r="I123" s="16">
        <v>39.562639540949398</v>
      </c>
      <c r="J123" s="6" t="str">
        <f t="shared" si="1"/>
        <v>Normal</v>
      </c>
    </row>
    <row r="124" spans="1:10" x14ac:dyDescent="0.2">
      <c r="A124" s="6">
        <v>1506401</v>
      </c>
      <c r="B124" s="6">
        <v>150640</v>
      </c>
      <c r="C124" s="2" t="s">
        <v>22</v>
      </c>
      <c r="D124" s="7" t="s">
        <v>136</v>
      </c>
      <c r="E124" s="15">
        <v>91.740031702719904</v>
      </c>
      <c r="F124" s="15">
        <v>102.59935982239152</v>
      </c>
      <c r="G124" s="15">
        <v>126.44752713452547</v>
      </c>
      <c r="H124" s="15">
        <v>100.43470705883094</v>
      </c>
      <c r="I124" s="16">
        <v>11.793374076561451</v>
      </c>
      <c r="J124" s="6" t="str">
        <f t="shared" si="1"/>
        <v>Normal</v>
      </c>
    </row>
    <row r="125" spans="1:10" x14ac:dyDescent="0.2">
      <c r="A125" s="6">
        <v>1506500</v>
      </c>
      <c r="B125" s="6">
        <v>150650</v>
      </c>
      <c r="C125" s="2" t="s">
        <v>63</v>
      </c>
      <c r="D125" s="7" t="s">
        <v>137</v>
      </c>
      <c r="E125" s="15">
        <v>71.006942705119613</v>
      </c>
      <c r="F125" s="15">
        <v>87.127537299348447</v>
      </c>
      <c r="G125" s="15">
        <v>96.579648105897533</v>
      </c>
      <c r="H125" s="15">
        <v>95.226801668792447</v>
      </c>
      <c r="I125" s="16">
        <v>153.94376230844026</v>
      </c>
      <c r="J125" s="6" t="str">
        <f t="shared" si="1"/>
        <v>Normal</v>
      </c>
    </row>
    <row r="126" spans="1:10" x14ac:dyDescent="0.2">
      <c r="A126" s="6">
        <v>1506559</v>
      </c>
      <c r="B126" s="6">
        <v>150655</v>
      </c>
      <c r="C126" s="2" t="s">
        <v>35</v>
      </c>
      <c r="D126" s="7" t="s">
        <v>138</v>
      </c>
      <c r="E126" s="15">
        <v>41.682603343170229</v>
      </c>
      <c r="F126" s="15">
        <v>70.473117793216559</v>
      </c>
      <c r="G126" s="15">
        <v>90.709424713245554</v>
      </c>
      <c r="H126" s="15">
        <v>79.260885822838972</v>
      </c>
      <c r="I126" s="16">
        <v>61.233972017673047</v>
      </c>
      <c r="J126" s="6" t="str">
        <f t="shared" si="1"/>
        <v>Normal</v>
      </c>
    </row>
    <row r="127" spans="1:10" x14ac:dyDescent="0.2">
      <c r="A127" s="6">
        <v>1506583</v>
      </c>
      <c r="B127" s="6">
        <v>150658</v>
      </c>
      <c r="C127" s="2" t="s">
        <v>24</v>
      </c>
      <c r="D127" s="7" t="s">
        <v>139</v>
      </c>
      <c r="E127" s="15">
        <v>20.391391242837024</v>
      </c>
      <c r="F127" s="15">
        <v>26.760679715819364</v>
      </c>
      <c r="G127" s="15">
        <v>12.247067618821305</v>
      </c>
      <c r="H127" s="15">
        <v>13.008276033488194</v>
      </c>
      <c r="I127" s="16">
        <v>23.725742687938119</v>
      </c>
      <c r="J127" s="6" t="str">
        <f t="shared" si="1"/>
        <v>Normal</v>
      </c>
    </row>
    <row r="128" spans="1:10" x14ac:dyDescent="0.2">
      <c r="A128" s="6">
        <v>1506609</v>
      </c>
      <c r="B128" s="6">
        <v>150660</v>
      </c>
      <c r="C128" s="2" t="s">
        <v>63</v>
      </c>
      <c r="D128" s="7" t="s">
        <v>140</v>
      </c>
      <c r="E128" s="15">
        <v>60.013968486670045</v>
      </c>
      <c r="F128" s="15">
        <v>65.6602162448592</v>
      </c>
      <c r="G128" s="15">
        <v>96.745695800883382</v>
      </c>
      <c r="H128" s="15">
        <v>68.172445053399855</v>
      </c>
      <c r="I128" s="16">
        <v>147.57371385640025</v>
      </c>
      <c r="J128" s="6" t="str">
        <f t="shared" si="1"/>
        <v>Normal</v>
      </c>
    </row>
    <row r="129" spans="1:10" x14ac:dyDescent="0.2">
      <c r="A129" s="6">
        <v>1506708</v>
      </c>
      <c r="B129" s="6">
        <v>150670</v>
      </c>
      <c r="C129" s="2" t="s">
        <v>24</v>
      </c>
      <c r="D129" s="7" t="s">
        <v>141</v>
      </c>
      <c r="E129" s="15">
        <v>41.472540071709645</v>
      </c>
      <c r="F129" s="15">
        <v>62.204574767959578</v>
      </c>
      <c r="G129" s="15">
        <v>58.862658451312754</v>
      </c>
      <c r="H129" s="15">
        <v>50.333986563063235</v>
      </c>
      <c r="I129" s="16">
        <v>287.90221207540179</v>
      </c>
      <c r="J129" s="6" t="str">
        <f t="shared" si="1"/>
        <v>Outliers</v>
      </c>
    </row>
    <row r="130" spans="1:10" x14ac:dyDescent="0.2">
      <c r="A130" s="6">
        <v>1506807</v>
      </c>
      <c r="B130" s="6">
        <v>150680</v>
      </c>
      <c r="C130" s="2" t="s">
        <v>26</v>
      </c>
      <c r="D130" s="7" t="s">
        <v>142</v>
      </c>
      <c r="E130" s="15">
        <v>34.853878310044053</v>
      </c>
      <c r="F130" s="15">
        <v>33.226848686300798</v>
      </c>
      <c r="G130" s="15">
        <v>40.483861568663798</v>
      </c>
      <c r="H130" s="15">
        <v>27.09882486956775</v>
      </c>
      <c r="I130" s="16">
        <v>34.362529839550277</v>
      </c>
      <c r="J130" s="6" t="str">
        <f t="shared" si="1"/>
        <v>Normal</v>
      </c>
    </row>
    <row r="131" spans="1:10" x14ac:dyDescent="0.2">
      <c r="A131" s="6">
        <v>1506906</v>
      </c>
      <c r="B131" s="6">
        <v>150690</v>
      </c>
      <c r="C131" s="2" t="s">
        <v>35</v>
      </c>
      <c r="D131" s="7" t="s">
        <v>143</v>
      </c>
      <c r="E131" s="15" t="s">
        <v>188</v>
      </c>
      <c r="F131" s="15">
        <v>44.007256802852382</v>
      </c>
      <c r="G131" s="15">
        <v>3.3447379117006588</v>
      </c>
      <c r="H131" s="15">
        <v>10.945317573684365</v>
      </c>
      <c r="I131" s="16" t="s">
        <v>188</v>
      </c>
      <c r="J131" s="6" t="str">
        <f t="shared" si="1"/>
        <v>Outliers</v>
      </c>
    </row>
    <row r="132" spans="1:10" x14ac:dyDescent="0.2">
      <c r="A132" s="6">
        <v>1507003</v>
      </c>
      <c r="B132" s="6">
        <v>150700</v>
      </c>
      <c r="C132" s="2" t="s">
        <v>63</v>
      </c>
      <c r="D132" s="7" t="s">
        <v>144</v>
      </c>
      <c r="E132" s="15">
        <v>28.689283020737747</v>
      </c>
      <c r="F132" s="15">
        <v>35.391329819638507</v>
      </c>
      <c r="G132" s="15">
        <v>34.105201409585646</v>
      </c>
      <c r="H132" s="15">
        <v>15.945395051537613</v>
      </c>
      <c r="I132" s="16">
        <v>95.327842394668792</v>
      </c>
      <c r="J132" s="6" t="str">
        <f t="shared" si="1"/>
        <v>Normal</v>
      </c>
    </row>
    <row r="133" spans="1:10" x14ac:dyDescent="0.2">
      <c r="A133" s="6">
        <v>1507102</v>
      </c>
      <c r="B133" s="6">
        <v>150710</v>
      </c>
      <c r="C133" s="2" t="s">
        <v>63</v>
      </c>
      <c r="D133" s="7" t="s">
        <v>145</v>
      </c>
      <c r="E133" s="15">
        <v>26.490586323254764</v>
      </c>
      <c r="F133" s="15">
        <v>35.810515458540472</v>
      </c>
      <c r="G133" s="15">
        <v>56.147156486792092</v>
      </c>
      <c r="H133" s="15">
        <v>35.899601688610367</v>
      </c>
      <c r="I133" s="16">
        <v>107.13199327973119</v>
      </c>
      <c r="J133" s="6" t="str">
        <f t="shared" si="1"/>
        <v>Normal</v>
      </c>
    </row>
    <row r="134" spans="1:10" x14ac:dyDescent="0.2">
      <c r="A134" s="6">
        <v>1507151</v>
      </c>
      <c r="B134" s="6">
        <v>150715</v>
      </c>
      <c r="C134" s="2" t="s">
        <v>47</v>
      </c>
      <c r="D134" s="7" t="s">
        <v>146</v>
      </c>
      <c r="E134" s="15">
        <v>8.3842056169495738</v>
      </c>
      <c r="F134" s="15">
        <v>37.80923913361174</v>
      </c>
      <c r="G134" s="15">
        <v>37.735981498659783</v>
      </c>
      <c r="H134" s="15">
        <v>37.525834728112123</v>
      </c>
      <c r="I134" s="16">
        <v>44.620942537454958</v>
      </c>
      <c r="J134" s="6" t="str">
        <f t="shared" si="1"/>
        <v>Normal</v>
      </c>
    </row>
    <row r="135" spans="1:10" x14ac:dyDescent="0.2">
      <c r="A135" s="6">
        <v>1507201</v>
      </c>
      <c r="B135" s="6">
        <v>150720</v>
      </c>
      <c r="C135" s="2" t="s">
        <v>63</v>
      </c>
      <c r="D135" s="7" t="s">
        <v>147</v>
      </c>
      <c r="E135" s="15">
        <v>10.205315761936864</v>
      </c>
      <c r="F135" s="15">
        <v>9.2905230952460975</v>
      </c>
      <c r="G135" s="15">
        <v>11.752784321636625</v>
      </c>
      <c r="H135" s="15" t="s">
        <v>188</v>
      </c>
      <c r="I135" s="16">
        <v>5.6956469165659014</v>
      </c>
      <c r="J135" s="6" t="str">
        <f t="shared" si="1"/>
        <v>Normal</v>
      </c>
    </row>
    <row r="136" spans="1:10" x14ac:dyDescent="0.2">
      <c r="A136" s="6">
        <v>1507300</v>
      </c>
      <c r="B136" s="6">
        <v>150730</v>
      </c>
      <c r="C136" s="2" t="s">
        <v>24</v>
      </c>
      <c r="D136" s="7" t="s">
        <v>148</v>
      </c>
      <c r="E136" s="15">
        <v>8.9010012018251867</v>
      </c>
      <c r="F136" s="15">
        <v>35.534116372786876</v>
      </c>
      <c r="G136" s="15">
        <v>78.364710787126882</v>
      </c>
      <c r="H136" s="15">
        <v>60.958078578654742</v>
      </c>
      <c r="I136" s="16">
        <v>201.01643248035708</v>
      </c>
      <c r="J136" s="6" t="str">
        <f t="shared" si="1"/>
        <v>Outliers</v>
      </c>
    </row>
    <row r="137" spans="1:10" x14ac:dyDescent="0.2">
      <c r="A137" s="6">
        <v>1507409</v>
      </c>
      <c r="B137" s="6">
        <v>150740</v>
      </c>
      <c r="C137" s="2" t="s">
        <v>63</v>
      </c>
      <c r="D137" s="7" t="s">
        <v>149</v>
      </c>
      <c r="E137" s="15">
        <v>66.153127286165557</v>
      </c>
      <c r="F137" s="15">
        <v>73.415262713760271</v>
      </c>
      <c r="G137" s="15">
        <v>67.23767447660714</v>
      </c>
      <c r="H137" s="15">
        <v>60.903182384433556</v>
      </c>
      <c r="I137" s="16">
        <v>97.63504901302538</v>
      </c>
      <c r="J137" s="6" t="str">
        <f t="shared" si="1"/>
        <v>Normal</v>
      </c>
    </row>
    <row r="138" spans="1:10" x14ac:dyDescent="0.2">
      <c r="A138" s="6">
        <v>1507458</v>
      </c>
      <c r="B138" s="6">
        <v>150745</v>
      </c>
      <c r="C138" s="2" t="s">
        <v>47</v>
      </c>
      <c r="D138" s="7" t="s">
        <v>150</v>
      </c>
      <c r="E138" s="15">
        <v>107.58957405683992</v>
      </c>
      <c r="F138" s="15">
        <v>140.661427744555</v>
      </c>
      <c r="G138" s="15">
        <v>52.198682562772653</v>
      </c>
      <c r="H138" s="15">
        <v>27.316661359090826</v>
      </c>
      <c r="I138" s="16">
        <v>67.860209441352296</v>
      </c>
      <c r="J138" s="6" t="str">
        <f t="shared" si="1"/>
        <v>Normal</v>
      </c>
    </row>
    <row r="139" spans="1:10" x14ac:dyDescent="0.2">
      <c r="A139" s="6">
        <v>1507466</v>
      </c>
      <c r="B139" s="6">
        <v>150746</v>
      </c>
      <c r="C139" s="2" t="s">
        <v>63</v>
      </c>
      <c r="D139" s="7" t="s">
        <v>151</v>
      </c>
      <c r="E139" s="15">
        <v>0.5027652051921575</v>
      </c>
      <c r="F139" s="15">
        <v>1.7717909465347657</v>
      </c>
      <c r="G139" s="15">
        <v>1.5450060834289172</v>
      </c>
      <c r="H139" s="15">
        <v>19.597541160981255</v>
      </c>
      <c r="I139" s="16" t="s">
        <v>188</v>
      </c>
      <c r="J139" s="6" t="str">
        <f t="shared" si="1"/>
        <v>Outliers</v>
      </c>
    </row>
    <row r="140" spans="1:10" x14ac:dyDescent="0.2">
      <c r="A140" s="6">
        <v>1507474</v>
      </c>
      <c r="B140" s="6">
        <v>150747</v>
      </c>
      <c r="C140" s="2" t="s">
        <v>35</v>
      </c>
      <c r="D140" s="7" t="s">
        <v>152</v>
      </c>
      <c r="E140" s="15">
        <v>37.101256538074601</v>
      </c>
      <c r="F140" s="15">
        <v>28.318643478479171</v>
      </c>
      <c r="G140" s="15">
        <v>28.872194976561879</v>
      </c>
      <c r="H140" s="15">
        <v>23.678415538604256</v>
      </c>
      <c r="I140" s="16">
        <v>24.559973415824832</v>
      </c>
      <c r="J140" s="6" t="str">
        <f t="shared" si="1"/>
        <v>Normal</v>
      </c>
    </row>
    <row r="141" spans="1:10" x14ac:dyDescent="0.2">
      <c r="A141" s="6">
        <v>1507508</v>
      </c>
      <c r="B141" s="6">
        <v>150750</v>
      </c>
      <c r="C141" s="2" t="s">
        <v>47</v>
      </c>
      <c r="D141" s="7" t="s">
        <v>153</v>
      </c>
      <c r="E141" s="15">
        <v>37.826024237450476</v>
      </c>
      <c r="F141" s="15">
        <v>42.311843401831275</v>
      </c>
      <c r="G141" s="15">
        <v>29.036403920912253</v>
      </c>
      <c r="H141" s="15">
        <v>138.80073812396998</v>
      </c>
      <c r="I141" s="16">
        <v>286.47846823770493</v>
      </c>
      <c r="J141" s="6" t="str">
        <f t="shared" si="1"/>
        <v>Outliers</v>
      </c>
    </row>
    <row r="142" spans="1:10" x14ac:dyDescent="0.2">
      <c r="A142" s="6">
        <v>1507607</v>
      </c>
      <c r="B142" s="6">
        <v>150760</v>
      </c>
      <c r="C142" s="2" t="s">
        <v>63</v>
      </c>
      <c r="D142" s="7" t="s">
        <v>154</v>
      </c>
      <c r="E142" s="15">
        <v>20.268812648991219</v>
      </c>
      <c r="F142" s="15">
        <v>11.847017222477112</v>
      </c>
      <c r="G142" s="15">
        <v>22.140429960321192</v>
      </c>
      <c r="H142" s="15">
        <v>16.440309305889571</v>
      </c>
      <c r="I142" s="16">
        <v>23.190860021930657</v>
      </c>
      <c r="J142" s="6" t="str">
        <f t="shared" si="1"/>
        <v>Normal</v>
      </c>
    </row>
    <row r="143" spans="1:10" x14ac:dyDescent="0.2">
      <c r="A143" s="6">
        <v>1507706</v>
      </c>
      <c r="B143" s="6">
        <v>150770</v>
      </c>
      <c r="C143" s="2" t="s">
        <v>22</v>
      </c>
      <c r="D143" s="7" t="s">
        <v>155</v>
      </c>
      <c r="E143" s="15">
        <v>57.6528089339565</v>
      </c>
      <c r="F143" s="15">
        <v>63.364461675309293</v>
      </c>
      <c r="G143" s="15">
        <v>73.392455976115599</v>
      </c>
      <c r="H143" s="15">
        <v>75.347948483092864</v>
      </c>
      <c r="I143" s="16">
        <v>120.75965175681472</v>
      </c>
      <c r="J143" s="6" t="str">
        <f t="shared" si="1"/>
        <v>Normal</v>
      </c>
    </row>
    <row r="144" spans="1:10" x14ac:dyDescent="0.2">
      <c r="A144" s="6">
        <v>1507755</v>
      </c>
      <c r="B144" s="6">
        <v>150775</v>
      </c>
      <c r="C144" s="2" t="s">
        <v>24</v>
      </c>
      <c r="D144" s="7" t="s">
        <v>156</v>
      </c>
      <c r="E144" s="15">
        <v>46.405524130762338</v>
      </c>
      <c r="F144" s="15">
        <v>183.4427052145688</v>
      </c>
      <c r="G144" s="15">
        <v>225.9094836223685</v>
      </c>
      <c r="H144" s="15">
        <v>254.79690461409112</v>
      </c>
      <c r="I144" s="16">
        <v>359.61136822302035</v>
      </c>
      <c r="J144" s="6" t="str">
        <f t="shared" si="1"/>
        <v>Outliers</v>
      </c>
    </row>
    <row r="145" spans="1:10" x14ac:dyDescent="0.2">
      <c r="A145" s="6">
        <v>1507805</v>
      </c>
      <c r="B145" s="6">
        <v>150780</v>
      </c>
      <c r="C145" s="2" t="s">
        <v>29</v>
      </c>
      <c r="D145" s="7" t="s">
        <v>157</v>
      </c>
      <c r="E145" s="15">
        <v>78.53095857224821</v>
      </c>
      <c r="F145" s="15">
        <v>74.972957873371286</v>
      </c>
      <c r="G145" s="15">
        <v>76.043439055150998</v>
      </c>
      <c r="H145" s="15">
        <v>61.622147332021449</v>
      </c>
      <c r="I145" s="16">
        <v>46.456699149539332</v>
      </c>
      <c r="J145" s="6" t="str">
        <f t="shared" si="1"/>
        <v>Normal</v>
      </c>
    </row>
    <row r="146" spans="1:10" x14ac:dyDescent="0.2">
      <c r="A146" s="6">
        <v>1507904</v>
      </c>
      <c r="B146" s="6">
        <v>150790</v>
      </c>
      <c r="C146" s="2" t="s">
        <v>22</v>
      </c>
      <c r="D146" s="7" t="s">
        <v>158</v>
      </c>
      <c r="E146" s="15">
        <v>27.322826660132087</v>
      </c>
      <c r="F146" s="15">
        <v>31.068865651333915</v>
      </c>
      <c r="G146" s="15">
        <v>22.833497996328788</v>
      </c>
      <c r="H146" s="15">
        <v>15.558048891825095</v>
      </c>
      <c r="I146" s="16">
        <v>33.933493637415303</v>
      </c>
      <c r="J146" s="6" t="str">
        <f t="shared" ref="J146:J160" si="2">IF(AND(I146&lt;$M$21,I146&gt;$M$22),"Normal","Outliers")</f>
        <v>Normal</v>
      </c>
    </row>
    <row r="147" spans="1:10" x14ac:dyDescent="0.2">
      <c r="A147" s="6">
        <v>1507953</v>
      </c>
      <c r="B147" s="6">
        <v>150795</v>
      </c>
      <c r="C147" s="2" t="s">
        <v>17</v>
      </c>
      <c r="D147" s="7" t="s">
        <v>159</v>
      </c>
      <c r="E147" s="15">
        <v>31.220373782935113</v>
      </c>
      <c r="F147" s="15">
        <v>48.129862688812118</v>
      </c>
      <c r="G147" s="15">
        <v>62.550009807954432</v>
      </c>
      <c r="H147" s="15">
        <v>53.689122684038402</v>
      </c>
      <c r="I147" s="16">
        <v>109.34355468803884</v>
      </c>
      <c r="J147" s="6" t="str">
        <f t="shared" si="2"/>
        <v>Normal</v>
      </c>
    </row>
    <row r="148" spans="1:10" x14ac:dyDescent="0.2">
      <c r="A148" s="6">
        <v>1507961</v>
      </c>
      <c r="B148" s="6">
        <v>150796</v>
      </c>
      <c r="C148" s="2" t="s">
        <v>63</v>
      </c>
      <c r="D148" s="7" t="s">
        <v>160</v>
      </c>
      <c r="E148" s="15">
        <v>66.583370600640791</v>
      </c>
      <c r="F148" s="15">
        <v>111.49117244929123</v>
      </c>
      <c r="G148" s="15">
        <v>97.486109678700416</v>
      </c>
      <c r="H148" s="15">
        <v>120.11723793298316</v>
      </c>
      <c r="I148" s="16">
        <v>164.51852596153844</v>
      </c>
      <c r="J148" s="6" t="str">
        <f t="shared" si="2"/>
        <v>Normal</v>
      </c>
    </row>
    <row r="149" spans="1:10" x14ac:dyDescent="0.2">
      <c r="A149" s="6">
        <v>1507979</v>
      </c>
      <c r="B149" s="6">
        <v>150797</v>
      </c>
      <c r="C149" s="2" t="s">
        <v>26</v>
      </c>
      <c r="D149" s="7" t="s">
        <v>161</v>
      </c>
      <c r="E149" s="15">
        <v>64.558984029848787</v>
      </c>
      <c r="F149" s="15">
        <v>68.541428595403772</v>
      </c>
      <c r="G149" s="15">
        <v>83.826551290717831</v>
      </c>
      <c r="H149" s="15">
        <v>38.572670476140424</v>
      </c>
      <c r="I149" s="16">
        <v>72.959301458843584</v>
      </c>
      <c r="J149" s="6" t="str">
        <f t="shared" si="2"/>
        <v>Normal</v>
      </c>
    </row>
    <row r="150" spans="1:10" x14ac:dyDescent="0.2">
      <c r="A150" s="6">
        <v>1508001</v>
      </c>
      <c r="B150" s="6">
        <v>150800</v>
      </c>
      <c r="C150" s="2" t="s">
        <v>19</v>
      </c>
      <c r="D150" s="7" t="s">
        <v>162</v>
      </c>
      <c r="E150" s="15">
        <v>0.93076090721054994</v>
      </c>
      <c r="F150" s="15">
        <v>0.90451048359612229</v>
      </c>
      <c r="G150" s="15">
        <v>0.82570555873903251</v>
      </c>
      <c r="H150" s="15">
        <v>1.1829759521181966</v>
      </c>
      <c r="I150" s="16">
        <v>130.2691271731893</v>
      </c>
      <c r="J150" s="6" t="str">
        <f t="shared" si="2"/>
        <v>Normal</v>
      </c>
    </row>
    <row r="151" spans="1:10" x14ac:dyDescent="0.2">
      <c r="A151" s="6">
        <v>1508035</v>
      </c>
      <c r="B151" s="6">
        <v>150803</v>
      </c>
      <c r="C151" s="2" t="s">
        <v>35</v>
      </c>
      <c r="D151" s="7" t="s">
        <v>163</v>
      </c>
      <c r="E151" s="15">
        <v>14.256367726202807</v>
      </c>
      <c r="F151" s="15">
        <v>19.687477888868496</v>
      </c>
      <c r="G151" s="15">
        <v>11.078237908975378</v>
      </c>
      <c r="H151" s="15">
        <v>9.3370374300508363</v>
      </c>
      <c r="I151" s="16">
        <v>12.916126945270152</v>
      </c>
      <c r="J151" s="6" t="str">
        <f t="shared" si="2"/>
        <v>Normal</v>
      </c>
    </row>
    <row r="152" spans="1:10" x14ac:dyDescent="0.2">
      <c r="A152" s="6">
        <v>1508050</v>
      </c>
      <c r="B152" s="6">
        <v>150805</v>
      </c>
      <c r="C152" s="2" t="s">
        <v>38</v>
      </c>
      <c r="D152" s="7" t="s">
        <v>164</v>
      </c>
      <c r="E152" s="15">
        <v>51.945271354789092</v>
      </c>
      <c r="F152" s="15">
        <v>45.982518817263916</v>
      </c>
      <c r="G152" s="15">
        <v>46.448808978777379</v>
      </c>
      <c r="H152" s="15">
        <v>34.892188425288467</v>
      </c>
      <c r="I152" s="16">
        <v>46.101411888203643</v>
      </c>
      <c r="J152" s="6" t="str">
        <f t="shared" si="2"/>
        <v>Normal</v>
      </c>
    </row>
    <row r="153" spans="1:10" x14ac:dyDescent="0.2">
      <c r="A153" s="6">
        <v>1508084</v>
      </c>
      <c r="B153" s="6">
        <v>150808</v>
      </c>
      <c r="C153" s="2" t="s">
        <v>24</v>
      </c>
      <c r="D153" s="7" t="s">
        <v>165</v>
      </c>
      <c r="E153" s="15">
        <v>20.650505903213762</v>
      </c>
      <c r="F153" s="15">
        <v>34.182807366260185</v>
      </c>
      <c r="G153" s="15">
        <v>39.228653189336946</v>
      </c>
      <c r="H153" s="15">
        <v>24.012994701870106</v>
      </c>
      <c r="I153" s="16">
        <v>93.902149178255371</v>
      </c>
      <c r="J153" s="6" t="str">
        <f t="shared" si="2"/>
        <v>Normal</v>
      </c>
    </row>
    <row r="154" spans="1:10" x14ac:dyDescent="0.2">
      <c r="A154" s="6">
        <v>1508100</v>
      </c>
      <c r="B154" s="6">
        <v>150810</v>
      </c>
      <c r="C154" s="2" t="s">
        <v>53</v>
      </c>
      <c r="D154" s="7" t="s">
        <v>166</v>
      </c>
      <c r="E154" s="15">
        <v>16.734697104914783</v>
      </c>
      <c r="F154" s="15">
        <v>13.046223223014213</v>
      </c>
      <c r="G154" s="15">
        <v>6.5719741805200078</v>
      </c>
      <c r="H154" s="15">
        <v>4.0930310423783984</v>
      </c>
      <c r="I154" s="16">
        <v>52.143665367007642</v>
      </c>
      <c r="J154" s="6" t="str">
        <f t="shared" si="2"/>
        <v>Normal</v>
      </c>
    </row>
    <row r="155" spans="1:10" x14ac:dyDescent="0.2">
      <c r="A155" s="6">
        <v>1508126</v>
      </c>
      <c r="B155" s="6">
        <v>150812</v>
      </c>
      <c r="C155" s="2" t="s">
        <v>19</v>
      </c>
      <c r="D155" s="7" t="s">
        <v>167</v>
      </c>
      <c r="E155" s="15">
        <v>51.627484753471357</v>
      </c>
      <c r="F155" s="15">
        <v>46.417082592775309</v>
      </c>
      <c r="G155" s="15">
        <v>38.03375146708526</v>
      </c>
      <c r="H155" s="15">
        <v>42.906859413377376</v>
      </c>
      <c r="I155" s="16">
        <v>107.4353097018856</v>
      </c>
      <c r="J155" s="6" t="str">
        <f t="shared" si="2"/>
        <v>Normal</v>
      </c>
    </row>
    <row r="156" spans="1:10" x14ac:dyDescent="0.2">
      <c r="A156" s="6">
        <v>1508159</v>
      </c>
      <c r="B156" s="6">
        <v>150815</v>
      </c>
      <c r="C156" s="2" t="s">
        <v>29</v>
      </c>
      <c r="D156" s="7" t="s">
        <v>168</v>
      </c>
      <c r="E156" s="15">
        <v>28.229862308408613</v>
      </c>
      <c r="F156" s="15">
        <v>29.16177709273984</v>
      </c>
      <c r="G156" s="15">
        <v>22.763312116244744</v>
      </c>
      <c r="H156" s="15">
        <v>25.304635331188802</v>
      </c>
      <c r="I156" s="16">
        <v>38.041297350658894</v>
      </c>
      <c r="J156" s="6" t="str">
        <f t="shared" si="2"/>
        <v>Normal</v>
      </c>
    </row>
    <row r="157" spans="1:10" x14ac:dyDescent="0.2">
      <c r="A157" s="6">
        <v>1508209</v>
      </c>
      <c r="B157" s="6">
        <v>150820</v>
      </c>
      <c r="C157" s="2" t="s">
        <v>63</v>
      </c>
      <c r="D157" s="7" t="s">
        <v>169</v>
      </c>
      <c r="E157" s="15">
        <v>44.633476067276519</v>
      </c>
      <c r="F157" s="15">
        <v>36.549637285583671</v>
      </c>
      <c r="G157" s="15">
        <v>34.033163341365203</v>
      </c>
      <c r="H157" s="15">
        <v>13.264143956595149</v>
      </c>
      <c r="I157" s="16" t="s">
        <v>188</v>
      </c>
      <c r="J157" s="6" t="str">
        <f t="shared" si="2"/>
        <v>Outliers</v>
      </c>
    </row>
    <row r="158" spans="1:10" x14ac:dyDescent="0.2">
      <c r="A158" s="6">
        <v>1508308</v>
      </c>
      <c r="B158" s="6">
        <v>150830</v>
      </c>
      <c r="C158" s="2" t="s">
        <v>35</v>
      </c>
      <c r="D158" s="7" t="s">
        <v>170</v>
      </c>
      <c r="E158" s="15">
        <v>10.368574176358317</v>
      </c>
      <c r="F158" s="15">
        <v>27.087940332895197</v>
      </c>
      <c r="G158" s="15">
        <v>50.648659587204094</v>
      </c>
      <c r="H158" s="15">
        <v>52.412637750050379</v>
      </c>
      <c r="I158" s="16">
        <v>64.083304538949093</v>
      </c>
      <c r="J158" s="6" t="str">
        <f t="shared" si="2"/>
        <v>Normal</v>
      </c>
    </row>
    <row r="159" spans="1:10" x14ac:dyDescent="0.2">
      <c r="A159" s="6">
        <v>1508357</v>
      </c>
      <c r="B159" s="6">
        <v>150835</v>
      </c>
      <c r="C159" s="2" t="s">
        <v>29</v>
      </c>
      <c r="D159" s="7" t="s">
        <v>171</v>
      </c>
      <c r="E159" s="15">
        <v>125.06543324344808</v>
      </c>
      <c r="F159" s="15">
        <v>176.88095446544693</v>
      </c>
      <c r="G159" s="15">
        <v>203.59801111709945</v>
      </c>
      <c r="H159" s="15">
        <v>287.71144821160038</v>
      </c>
      <c r="I159" s="16">
        <v>280.85958095726278</v>
      </c>
      <c r="J159" s="6" t="str">
        <f t="shared" si="2"/>
        <v>Outliers</v>
      </c>
    </row>
    <row r="160" spans="1:10" x14ac:dyDescent="0.2">
      <c r="A160" s="6">
        <v>1508407</v>
      </c>
      <c r="B160" s="6">
        <v>150840</v>
      </c>
      <c r="C160" s="2" t="s">
        <v>24</v>
      </c>
      <c r="D160" s="7" t="s">
        <v>172</v>
      </c>
      <c r="E160" s="15">
        <v>124.41914783500452</v>
      </c>
      <c r="F160" s="15">
        <v>138.13742026669198</v>
      </c>
      <c r="G160" s="15">
        <v>148.46716433783783</v>
      </c>
      <c r="H160" s="15">
        <v>148.38511522319166</v>
      </c>
      <c r="I160" s="16">
        <v>149.95507534078234</v>
      </c>
      <c r="J160" s="6" t="str">
        <f t="shared" si="2"/>
        <v>Normal</v>
      </c>
    </row>
  </sheetData>
  <autoFilter ref="A3:J16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>
      <selection activeCell="B1" sqref="B1"/>
    </sheetView>
  </sheetViews>
  <sheetFormatPr defaultRowHeight="12.75" x14ac:dyDescent="0.2"/>
  <cols>
    <col min="1" max="2" width="13.140625" style="2" bestFit="1" customWidth="1"/>
    <col min="3" max="3" width="12.28515625" style="2" bestFit="1" customWidth="1"/>
    <col min="4" max="4" width="19.85546875" style="2" bestFit="1" customWidth="1"/>
    <col min="5" max="8" width="9.85546875" style="2" bestFit="1" customWidth="1"/>
    <col min="9" max="9" width="9.140625" style="2"/>
    <col min="10" max="10" width="10.85546875" style="2" bestFit="1" customWidth="1"/>
    <col min="11" max="11" width="12.42578125" style="2" bestFit="1" customWidth="1"/>
    <col min="12" max="16384" width="9.140625" style="2"/>
  </cols>
  <sheetData>
    <row r="1" spans="1:14" x14ac:dyDescent="0.2">
      <c r="A1" s="1" t="s">
        <v>191</v>
      </c>
      <c r="N1" s="2" t="s">
        <v>176</v>
      </c>
    </row>
    <row r="2" spans="1:14" x14ac:dyDescent="0.2">
      <c r="N2" s="8" t="s">
        <v>175</v>
      </c>
    </row>
    <row r="3" spans="1:14" x14ac:dyDescent="0.2">
      <c r="A3" s="3" t="s">
        <v>0</v>
      </c>
      <c r="B3" s="3" t="s">
        <v>1</v>
      </c>
      <c r="C3" s="3" t="s">
        <v>2</v>
      </c>
      <c r="D3" s="3" t="s">
        <v>3</v>
      </c>
      <c r="E3" s="4">
        <v>2018</v>
      </c>
      <c r="F3" s="4">
        <v>2019</v>
      </c>
      <c r="G3" s="4">
        <v>2020</v>
      </c>
      <c r="H3" s="4">
        <v>2021</v>
      </c>
      <c r="I3" s="4">
        <v>2022</v>
      </c>
      <c r="J3" s="4" t="s">
        <v>179</v>
      </c>
      <c r="N3" s="2" t="s">
        <v>190</v>
      </c>
    </row>
    <row r="4" spans="1:14" x14ac:dyDescent="0.2">
      <c r="A4" s="3"/>
      <c r="B4" s="3"/>
      <c r="C4" s="3"/>
      <c r="D4" s="5" t="s">
        <v>4</v>
      </c>
      <c r="E4" s="17">
        <v>85.778225806451587</v>
      </c>
      <c r="F4" s="17">
        <v>88.395230769230764</v>
      </c>
      <c r="G4" s="17">
        <v>86.318315789473658</v>
      </c>
      <c r="H4" s="18">
        <v>89.238034188034177</v>
      </c>
      <c r="I4" s="18">
        <v>89.738034188034177</v>
      </c>
      <c r="K4" s="13"/>
      <c r="L4" s="6" t="s">
        <v>180</v>
      </c>
      <c r="M4" s="10">
        <v>100</v>
      </c>
    </row>
    <row r="5" spans="1:14" x14ac:dyDescent="0.2">
      <c r="A5" s="3"/>
      <c r="B5" s="3"/>
      <c r="C5" s="3"/>
      <c r="D5" s="5" t="s">
        <v>5</v>
      </c>
      <c r="E5" s="17">
        <v>97.597999999999999</v>
      </c>
      <c r="F5" s="17">
        <v>87.851250000000007</v>
      </c>
      <c r="G5" s="17">
        <v>87.698999999999998</v>
      </c>
      <c r="H5" s="18">
        <v>91.513636363636365</v>
      </c>
      <c r="I5" s="18">
        <v>92.013636363636365</v>
      </c>
      <c r="K5" s="13"/>
    </row>
    <row r="6" spans="1:14" x14ac:dyDescent="0.2">
      <c r="A6" s="3"/>
      <c r="B6" s="3"/>
      <c r="C6" s="3"/>
      <c r="D6" s="5" t="s">
        <v>6</v>
      </c>
      <c r="E6" s="17">
        <v>87.165714285714287</v>
      </c>
      <c r="F6" s="17">
        <v>75.341428571428565</v>
      </c>
      <c r="G6" s="17">
        <v>83.693749999999994</v>
      </c>
      <c r="H6" s="18">
        <v>83.947500000000005</v>
      </c>
      <c r="I6" s="18">
        <v>84.447500000000005</v>
      </c>
      <c r="K6" s="13"/>
    </row>
    <row r="7" spans="1:14" x14ac:dyDescent="0.2">
      <c r="A7" s="3"/>
      <c r="B7" s="3"/>
      <c r="C7" s="3"/>
      <c r="D7" s="5" t="s">
        <v>7</v>
      </c>
      <c r="E7" s="17">
        <v>83.12833333333333</v>
      </c>
      <c r="F7" s="17">
        <v>80.757500000000007</v>
      </c>
      <c r="G7" s="17">
        <v>71.738571428571433</v>
      </c>
      <c r="H7" s="18">
        <v>88.987142857142857</v>
      </c>
      <c r="I7" s="18">
        <v>89.487142857142857</v>
      </c>
      <c r="K7" s="13"/>
    </row>
    <row r="8" spans="1:14" x14ac:dyDescent="0.2">
      <c r="A8" s="3"/>
      <c r="B8" s="3"/>
      <c r="C8" s="3"/>
      <c r="D8" s="5" t="s">
        <v>8</v>
      </c>
      <c r="E8" s="17">
        <v>73.48</v>
      </c>
      <c r="F8" s="17">
        <v>92.957499999999996</v>
      </c>
      <c r="G8" s="17">
        <v>98.897999999999996</v>
      </c>
      <c r="H8" s="18">
        <v>99.083999999999989</v>
      </c>
      <c r="I8" s="18">
        <v>99.583999999999989</v>
      </c>
      <c r="K8" s="13"/>
    </row>
    <row r="9" spans="1:14" x14ac:dyDescent="0.2">
      <c r="A9" s="3"/>
      <c r="B9" s="3"/>
      <c r="C9" s="3"/>
      <c r="D9" s="5" t="s">
        <v>9</v>
      </c>
      <c r="E9" s="17">
        <v>97.034285714285716</v>
      </c>
      <c r="F9" s="17">
        <v>96.864285714285714</v>
      </c>
      <c r="G9" s="17">
        <v>94.008749999999992</v>
      </c>
      <c r="H9" s="18">
        <v>94.108000000000004</v>
      </c>
      <c r="I9" s="18">
        <v>94.608000000000004</v>
      </c>
      <c r="K9" s="13"/>
    </row>
    <row r="10" spans="1:14" x14ac:dyDescent="0.2">
      <c r="A10" s="3"/>
      <c r="B10" s="3"/>
      <c r="C10" s="3"/>
      <c r="D10" s="5" t="s">
        <v>10</v>
      </c>
      <c r="E10" s="17">
        <v>97.855999999999995</v>
      </c>
      <c r="F10" s="17">
        <v>95.426666666666677</v>
      </c>
      <c r="G10" s="17">
        <v>94.77833333333335</v>
      </c>
      <c r="H10" s="18">
        <v>97.96142857142857</v>
      </c>
      <c r="I10" s="18">
        <v>98.46142857142857</v>
      </c>
      <c r="K10" s="13"/>
    </row>
    <row r="11" spans="1:14" x14ac:dyDescent="0.2">
      <c r="A11" s="3"/>
      <c r="B11" s="3"/>
      <c r="C11" s="3"/>
      <c r="D11" s="5" t="s">
        <v>11</v>
      </c>
      <c r="E11" s="17">
        <v>95</v>
      </c>
      <c r="F11" s="17">
        <v>87.927999999999997</v>
      </c>
      <c r="G11" s="17">
        <v>84.407142857142858</v>
      </c>
      <c r="H11" s="18">
        <v>87.99</v>
      </c>
      <c r="I11" s="18">
        <v>88.49</v>
      </c>
      <c r="K11" s="13"/>
    </row>
    <row r="12" spans="1:14" x14ac:dyDescent="0.2">
      <c r="A12" s="3"/>
      <c r="B12" s="3"/>
      <c r="C12" s="3"/>
      <c r="D12" s="5" t="s">
        <v>12</v>
      </c>
      <c r="E12" s="17">
        <v>71.174999999999997</v>
      </c>
      <c r="F12" s="17">
        <v>85.960000000000008</v>
      </c>
      <c r="G12" s="17">
        <v>82.581666666666663</v>
      </c>
      <c r="H12" s="18">
        <v>91.252727272727284</v>
      </c>
      <c r="I12" s="18">
        <v>91.752727272727284</v>
      </c>
      <c r="K12" s="13"/>
    </row>
    <row r="13" spans="1:14" x14ac:dyDescent="0.2">
      <c r="A13" s="3"/>
      <c r="B13" s="3"/>
      <c r="C13" s="3"/>
      <c r="D13" s="5" t="s">
        <v>13</v>
      </c>
      <c r="E13" s="17">
        <v>86.921666666666667</v>
      </c>
      <c r="F13" s="17">
        <v>98.533333333333346</v>
      </c>
      <c r="G13" s="17">
        <v>83.857777777777784</v>
      </c>
      <c r="H13" s="18">
        <v>91.839999999999989</v>
      </c>
      <c r="I13" s="18">
        <v>92.339999999999989</v>
      </c>
      <c r="K13" s="13"/>
    </row>
    <row r="14" spans="1:14" x14ac:dyDescent="0.2">
      <c r="A14" s="3"/>
      <c r="B14" s="3"/>
      <c r="C14" s="3"/>
      <c r="D14" s="5" t="s">
        <v>14</v>
      </c>
      <c r="E14" s="17">
        <v>80.36</v>
      </c>
      <c r="F14" s="17">
        <v>92.77000000000001</v>
      </c>
      <c r="G14" s="17">
        <v>97.884999999999991</v>
      </c>
      <c r="H14" s="18">
        <v>77.484999999999999</v>
      </c>
      <c r="I14" s="18">
        <v>77.984999999999999</v>
      </c>
      <c r="K14" s="13"/>
    </row>
    <row r="15" spans="1:14" x14ac:dyDescent="0.2">
      <c r="A15" s="3"/>
      <c r="B15" s="3"/>
      <c r="C15" s="3"/>
      <c r="D15" s="5" t="s">
        <v>15</v>
      </c>
      <c r="E15" s="17">
        <v>74.14</v>
      </c>
      <c r="F15" s="17">
        <v>84.656000000000006</v>
      </c>
      <c r="G15" s="17">
        <v>74.763333333333335</v>
      </c>
      <c r="H15" s="18">
        <v>87.715555555555554</v>
      </c>
      <c r="I15" s="18">
        <v>88.215555555555554</v>
      </c>
      <c r="K15" s="13"/>
      <c r="L15" s="8" t="s">
        <v>181</v>
      </c>
    </row>
    <row r="16" spans="1:14" x14ac:dyDescent="0.2">
      <c r="A16" s="3"/>
      <c r="B16" s="3"/>
      <c r="C16" s="3"/>
      <c r="D16" s="5" t="s">
        <v>16</v>
      </c>
      <c r="E16" s="17">
        <v>82.742500000000007</v>
      </c>
      <c r="F16" s="17">
        <v>91.62833333333333</v>
      </c>
      <c r="G16" s="17">
        <v>93.331111111111113</v>
      </c>
      <c r="H16" s="18">
        <v>78.563333333333333</v>
      </c>
      <c r="I16" s="18">
        <v>79.063333333333333</v>
      </c>
      <c r="K16" s="13"/>
    </row>
    <row r="17" spans="1:13" x14ac:dyDescent="0.2">
      <c r="A17" s="6">
        <v>1500107</v>
      </c>
      <c r="B17" s="6">
        <v>150010</v>
      </c>
      <c r="C17" s="2" t="s">
        <v>17</v>
      </c>
      <c r="D17" s="7" t="s">
        <v>18</v>
      </c>
      <c r="E17" s="12">
        <v>58.09</v>
      </c>
      <c r="F17" s="12">
        <v>0</v>
      </c>
      <c r="G17" s="12">
        <v>75</v>
      </c>
      <c r="H17" s="12">
        <v>90</v>
      </c>
      <c r="I17" s="12">
        <v>90.5</v>
      </c>
      <c r="J17" s="6" t="str">
        <f>IF(AND(I17&lt;$M$21,I17&gt;$M$22),"Normal","Outliers")</f>
        <v>Normal</v>
      </c>
      <c r="K17" s="13"/>
      <c r="L17" s="2" t="s">
        <v>182</v>
      </c>
      <c r="M17" s="9">
        <f>AVERAGE(I17:I160)</f>
        <v>90.30068965517242</v>
      </c>
    </row>
    <row r="18" spans="1:13" x14ac:dyDescent="0.2">
      <c r="A18" s="6">
        <v>1500131</v>
      </c>
      <c r="B18" s="6">
        <v>150013</v>
      </c>
      <c r="C18" s="2" t="s">
        <v>19</v>
      </c>
      <c r="D18" s="7" t="s">
        <v>20</v>
      </c>
      <c r="E18" s="12">
        <v>76.099999999999994</v>
      </c>
      <c r="F18" s="12">
        <v>100</v>
      </c>
      <c r="G18" s="12">
        <v>63.04</v>
      </c>
      <c r="H18" s="12">
        <v>100</v>
      </c>
      <c r="I18" s="12">
        <v>100</v>
      </c>
      <c r="J18" s="6" t="str">
        <f t="shared" ref="J18:J81" si="0">IF(AND(I18&lt;$M$21,I18&gt;$M$22),"Normal","Outliers")</f>
        <v>Normal</v>
      </c>
      <c r="K18" s="13"/>
      <c r="L18" s="2" t="s">
        <v>183</v>
      </c>
      <c r="M18" s="9">
        <f>_xlfn.QUARTILE.EXC(I17:I160,1)</f>
        <v>87.92</v>
      </c>
    </row>
    <row r="19" spans="1:13" x14ac:dyDescent="0.2">
      <c r="A19" s="6">
        <v>1500206</v>
      </c>
      <c r="B19" s="6">
        <v>150020</v>
      </c>
      <c r="C19" s="2" t="s">
        <v>17</v>
      </c>
      <c r="D19" s="7" t="s">
        <v>21</v>
      </c>
      <c r="E19" s="12">
        <v>0</v>
      </c>
      <c r="F19" s="12">
        <v>100</v>
      </c>
      <c r="G19" s="12">
        <v>0</v>
      </c>
      <c r="H19" s="12">
        <v>0</v>
      </c>
      <c r="I19" s="12" t="s">
        <v>188</v>
      </c>
      <c r="J19" s="6" t="str">
        <f t="shared" si="0"/>
        <v>Outliers</v>
      </c>
      <c r="K19" s="13"/>
      <c r="L19" s="2" t="s">
        <v>184</v>
      </c>
      <c r="M19" s="9">
        <f>_xlfn.QUARTILE.EXC(I17:I160,3)</f>
        <v>100</v>
      </c>
    </row>
    <row r="20" spans="1:13" x14ac:dyDescent="0.2">
      <c r="A20" s="6">
        <v>1500305</v>
      </c>
      <c r="B20" s="6">
        <v>150030</v>
      </c>
      <c r="C20" s="2" t="s">
        <v>22</v>
      </c>
      <c r="D20" s="7" t="s">
        <v>23</v>
      </c>
      <c r="E20" s="12">
        <v>100</v>
      </c>
      <c r="F20" s="12">
        <v>100</v>
      </c>
      <c r="G20" s="12">
        <v>99.12</v>
      </c>
      <c r="H20" s="12">
        <v>98.27</v>
      </c>
      <c r="I20" s="12">
        <v>98.77</v>
      </c>
      <c r="J20" s="6" t="str">
        <f t="shared" si="0"/>
        <v>Normal</v>
      </c>
      <c r="K20" s="13"/>
      <c r="L20" s="2" t="s">
        <v>185</v>
      </c>
      <c r="M20" s="9">
        <f>M19-M18</f>
        <v>12.079999999999998</v>
      </c>
    </row>
    <row r="21" spans="1:13" x14ac:dyDescent="0.2">
      <c r="A21" s="6">
        <v>1500347</v>
      </c>
      <c r="B21" s="6">
        <v>150034</v>
      </c>
      <c r="C21" s="2" t="s">
        <v>24</v>
      </c>
      <c r="D21" s="7" t="s">
        <v>25</v>
      </c>
      <c r="E21" s="12">
        <v>0</v>
      </c>
      <c r="F21" s="12">
        <v>0</v>
      </c>
      <c r="G21" s="12">
        <v>0</v>
      </c>
      <c r="H21" s="12">
        <v>0</v>
      </c>
      <c r="I21" s="12" t="s">
        <v>188</v>
      </c>
      <c r="J21" s="6" t="str">
        <f t="shared" si="0"/>
        <v>Outliers</v>
      </c>
      <c r="K21" s="13"/>
      <c r="L21" s="2" t="s">
        <v>186</v>
      </c>
      <c r="M21" s="9">
        <f>M17+1.5*M20</f>
        <v>108.42068965517242</v>
      </c>
    </row>
    <row r="22" spans="1:13" x14ac:dyDescent="0.2">
      <c r="A22" s="6">
        <v>1500404</v>
      </c>
      <c r="B22" s="6">
        <v>150040</v>
      </c>
      <c r="C22" s="2" t="s">
        <v>26</v>
      </c>
      <c r="D22" s="7" t="s">
        <v>27</v>
      </c>
      <c r="E22" s="12">
        <v>0</v>
      </c>
      <c r="F22" s="12">
        <v>0</v>
      </c>
      <c r="G22" s="12">
        <v>0</v>
      </c>
      <c r="H22" s="12">
        <v>91.12</v>
      </c>
      <c r="I22" s="12">
        <v>91.62</v>
      </c>
      <c r="J22" s="6" t="str">
        <f t="shared" si="0"/>
        <v>Normal</v>
      </c>
      <c r="K22" s="13"/>
      <c r="L22" s="2" t="s">
        <v>187</v>
      </c>
      <c r="M22" s="14">
        <f>M17-1.5*M20</f>
        <v>72.180689655172415</v>
      </c>
    </row>
    <row r="23" spans="1:13" x14ac:dyDescent="0.2">
      <c r="A23" s="6">
        <v>1500503</v>
      </c>
      <c r="B23" s="6">
        <v>150050</v>
      </c>
      <c r="C23" s="2" t="s">
        <v>26</v>
      </c>
      <c r="D23" s="7" t="s">
        <v>28</v>
      </c>
      <c r="E23" s="12">
        <v>0</v>
      </c>
      <c r="F23" s="12">
        <v>0</v>
      </c>
      <c r="G23" s="12">
        <v>100</v>
      </c>
      <c r="H23" s="12">
        <v>90.01</v>
      </c>
      <c r="I23" s="12">
        <v>90.51</v>
      </c>
      <c r="J23" s="6" t="str">
        <f t="shared" si="0"/>
        <v>Normal</v>
      </c>
      <c r="K23" s="13"/>
    </row>
    <row r="24" spans="1:13" x14ac:dyDescent="0.2">
      <c r="A24" s="6">
        <v>1500602</v>
      </c>
      <c r="B24" s="6">
        <v>150060</v>
      </c>
      <c r="C24" s="2" t="s">
        <v>29</v>
      </c>
      <c r="D24" s="7" t="s">
        <v>30</v>
      </c>
      <c r="E24" s="12">
        <v>100</v>
      </c>
      <c r="F24" s="12">
        <v>100</v>
      </c>
      <c r="G24" s="12">
        <v>100</v>
      </c>
      <c r="H24" s="12">
        <v>100</v>
      </c>
      <c r="I24" s="12">
        <v>100</v>
      </c>
      <c r="J24" s="6" t="str">
        <f t="shared" si="0"/>
        <v>Normal</v>
      </c>
      <c r="K24" s="13"/>
    </row>
    <row r="25" spans="1:13" x14ac:dyDescent="0.2">
      <c r="A25" s="6">
        <v>1500701</v>
      </c>
      <c r="B25" s="6">
        <v>150070</v>
      </c>
      <c r="C25" s="2" t="s">
        <v>22</v>
      </c>
      <c r="D25" s="7" t="s">
        <v>31</v>
      </c>
      <c r="E25" s="12">
        <v>0</v>
      </c>
      <c r="F25" s="12">
        <v>0</v>
      </c>
      <c r="G25" s="12">
        <v>100</v>
      </c>
      <c r="H25" s="12">
        <v>100</v>
      </c>
      <c r="I25" s="12">
        <v>100</v>
      </c>
      <c r="J25" s="6" t="str">
        <f t="shared" si="0"/>
        <v>Normal</v>
      </c>
      <c r="K25" s="13"/>
    </row>
    <row r="26" spans="1:13" x14ac:dyDescent="0.2">
      <c r="A26" s="6">
        <v>1500800</v>
      </c>
      <c r="B26" s="6">
        <v>150080</v>
      </c>
      <c r="C26" s="2" t="s">
        <v>32</v>
      </c>
      <c r="D26" s="7" t="s">
        <v>33</v>
      </c>
      <c r="E26" s="12">
        <v>100</v>
      </c>
      <c r="F26" s="12">
        <v>100</v>
      </c>
      <c r="G26" s="12">
        <v>100</v>
      </c>
      <c r="H26" s="12">
        <v>99.24</v>
      </c>
      <c r="I26" s="12">
        <v>99.74</v>
      </c>
      <c r="J26" s="6" t="str">
        <f t="shared" si="0"/>
        <v>Normal</v>
      </c>
      <c r="K26" s="13"/>
      <c r="M26" s="10"/>
    </row>
    <row r="27" spans="1:13" x14ac:dyDescent="0.2">
      <c r="A27" s="6">
        <v>1500859</v>
      </c>
      <c r="B27" s="6">
        <v>150085</v>
      </c>
      <c r="C27" s="2" t="s">
        <v>29</v>
      </c>
      <c r="D27" s="7" t="s">
        <v>34</v>
      </c>
      <c r="E27" s="12">
        <v>0</v>
      </c>
      <c r="F27" s="12">
        <v>100</v>
      </c>
      <c r="G27" s="12">
        <v>97.5</v>
      </c>
      <c r="H27" s="12">
        <v>100</v>
      </c>
      <c r="I27" s="12">
        <v>100</v>
      </c>
      <c r="J27" s="6" t="str">
        <f t="shared" si="0"/>
        <v>Normal</v>
      </c>
      <c r="K27" s="13"/>
    </row>
    <row r="28" spans="1:13" x14ac:dyDescent="0.2">
      <c r="A28" s="6">
        <v>1500909</v>
      </c>
      <c r="B28" s="6">
        <v>150090</v>
      </c>
      <c r="C28" s="2" t="s">
        <v>35</v>
      </c>
      <c r="D28" s="7" t="s">
        <v>36</v>
      </c>
      <c r="E28" s="12">
        <v>100</v>
      </c>
      <c r="F28" s="12">
        <v>0</v>
      </c>
      <c r="G28" s="12">
        <v>0</v>
      </c>
      <c r="H28" s="12">
        <v>100</v>
      </c>
      <c r="I28" s="12">
        <v>100</v>
      </c>
      <c r="J28" s="6" t="str">
        <f t="shared" si="0"/>
        <v>Normal</v>
      </c>
      <c r="K28" s="13"/>
    </row>
    <row r="29" spans="1:13" x14ac:dyDescent="0.2">
      <c r="A29" s="6">
        <v>1500958</v>
      </c>
      <c r="B29" s="6">
        <v>150095</v>
      </c>
      <c r="C29" s="2" t="s">
        <v>19</v>
      </c>
      <c r="D29" s="7" t="s">
        <v>37</v>
      </c>
      <c r="E29" s="12">
        <v>84.16</v>
      </c>
      <c r="F29" s="12">
        <v>0</v>
      </c>
      <c r="G29" s="12">
        <v>0</v>
      </c>
      <c r="H29" s="12">
        <v>100</v>
      </c>
      <c r="I29" s="12">
        <v>100</v>
      </c>
      <c r="J29" s="6" t="str">
        <f t="shared" si="0"/>
        <v>Normal</v>
      </c>
      <c r="K29" s="13"/>
    </row>
    <row r="30" spans="1:13" x14ac:dyDescent="0.2">
      <c r="A30" s="6">
        <v>1501006</v>
      </c>
      <c r="B30" s="6">
        <v>150100</v>
      </c>
      <c r="C30" s="2" t="s">
        <v>38</v>
      </c>
      <c r="D30" s="7" t="s">
        <v>39</v>
      </c>
      <c r="E30" s="12">
        <v>0</v>
      </c>
      <c r="F30" s="12">
        <v>0</v>
      </c>
      <c r="G30" s="12">
        <v>94.22</v>
      </c>
      <c r="H30" s="12">
        <v>94.11</v>
      </c>
      <c r="I30" s="12">
        <v>94.61</v>
      </c>
      <c r="J30" s="6" t="str">
        <f t="shared" si="0"/>
        <v>Normal</v>
      </c>
      <c r="K30" s="13"/>
    </row>
    <row r="31" spans="1:13" x14ac:dyDescent="0.2">
      <c r="A31" s="6">
        <v>1501105</v>
      </c>
      <c r="B31" s="6">
        <v>150110</v>
      </c>
      <c r="C31" s="2" t="s">
        <v>22</v>
      </c>
      <c r="D31" s="7" t="s">
        <v>40</v>
      </c>
      <c r="E31" s="12">
        <v>0</v>
      </c>
      <c r="F31" s="12">
        <v>0</v>
      </c>
      <c r="G31" s="12">
        <v>64.31</v>
      </c>
      <c r="H31" s="12">
        <v>0</v>
      </c>
      <c r="I31" s="12" t="s">
        <v>188</v>
      </c>
      <c r="J31" s="6" t="str">
        <f t="shared" si="0"/>
        <v>Outliers</v>
      </c>
      <c r="K31" s="13"/>
    </row>
    <row r="32" spans="1:13" x14ac:dyDescent="0.2">
      <c r="A32" s="6">
        <v>1501204</v>
      </c>
      <c r="B32" s="6">
        <v>150120</v>
      </c>
      <c r="C32" s="2" t="s">
        <v>17</v>
      </c>
      <c r="D32" s="7" t="s">
        <v>41</v>
      </c>
      <c r="E32" s="12">
        <v>100</v>
      </c>
      <c r="F32" s="12">
        <v>83.79</v>
      </c>
      <c r="G32" s="12">
        <v>82.04</v>
      </c>
      <c r="H32" s="12">
        <v>92.44</v>
      </c>
      <c r="I32" s="12">
        <v>92.94</v>
      </c>
      <c r="J32" s="6" t="str">
        <f t="shared" si="0"/>
        <v>Normal</v>
      </c>
      <c r="K32" s="13"/>
    </row>
    <row r="33" spans="1:11" x14ac:dyDescent="0.2">
      <c r="A33" s="6">
        <v>1501253</v>
      </c>
      <c r="B33" s="6">
        <v>150125</v>
      </c>
      <c r="C33" s="2" t="s">
        <v>24</v>
      </c>
      <c r="D33" s="7" t="s">
        <v>42</v>
      </c>
      <c r="E33" s="12">
        <v>0</v>
      </c>
      <c r="F33" s="12">
        <v>0</v>
      </c>
      <c r="G33" s="12">
        <v>0</v>
      </c>
      <c r="H33" s="12">
        <v>0</v>
      </c>
      <c r="I33" s="12" t="s">
        <v>188</v>
      </c>
      <c r="J33" s="6" t="str">
        <f t="shared" si="0"/>
        <v>Outliers</v>
      </c>
      <c r="K33" s="13"/>
    </row>
    <row r="34" spans="1:11" x14ac:dyDescent="0.2">
      <c r="A34" s="6">
        <v>1501303</v>
      </c>
      <c r="B34" s="6">
        <v>150130</v>
      </c>
      <c r="C34" s="2" t="s">
        <v>17</v>
      </c>
      <c r="D34" s="7" t="s">
        <v>43</v>
      </c>
      <c r="E34" s="12">
        <v>80.989999999999995</v>
      </c>
      <c r="F34" s="12">
        <v>77.23</v>
      </c>
      <c r="G34" s="12">
        <v>75.8</v>
      </c>
      <c r="H34" s="12">
        <v>100</v>
      </c>
      <c r="I34" s="12">
        <v>100</v>
      </c>
      <c r="J34" s="6" t="str">
        <f t="shared" si="0"/>
        <v>Normal</v>
      </c>
      <c r="K34" s="13"/>
    </row>
    <row r="35" spans="1:11" x14ac:dyDescent="0.2">
      <c r="A35" s="6">
        <v>1501402</v>
      </c>
      <c r="B35" s="6">
        <v>150140</v>
      </c>
      <c r="C35" s="2" t="s">
        <v>32</v>
      </c>
      <c r="D35" s="7" t="s">
        <v>44</v>
      </c>
      <c r="E35" s="12">
        <v>85.33</v>
      </c>
      <c r="F35" s="12">
        <v>96.83</v>
      </c>
      <c r="G35" s="12">
        <v>97.84</v>
      </c>
      <c r="H35" s="12">
        <v>96.83</v>
      </c>
      <c r="I35" s="12">
        <v>97.33</v>
      </c>
      <c r="J35" s="6" t="str">
        <f t="shared" si="0"/>
        <v>Normal</v>
      </c>
      <c r="K35" s="13"/>
    </row>
    <row r="36" spans="1:11" x14ac:dyDescent="0.2">
      <c r="A36" s="6">
        <v>1501451</v>
      </c>
      <c r="B36" s="6">
        <v>150145</v>
      </c>
      <c r="C36" s="2" t="s">
        <v>26</v>
      </c>
      <c r="D36" s="7" t="s">
        <v>45</v>
      </c>
      <c r="E36" s="12">
        <v>0</v>
      </c>
      <c r="F36" s="12">
        <v>85.97</v>
      </c>
      <c r="G36" s="12">
        <v>66.75</v>
      </c>
      <c r="H36" s="12">
        <v>86.78</v>
      </c>
      <c r="I36" s="12">
        <v>87.28</v>
      </c>
      <c r="J36" s="6" t="str">
        <f t="shared" si="0"/>
        <v>Normal</v>
      </c>
      <c r="K36" s="13"/>
    </row>
    <row r="37" spans="1:11" x14ac:dyDescent="0.2">
      <c r="A37" s="6">
        <v>1501501</v>
      </c>
      <c r="B37" s="6">
        <v>150150</v>
      </c>
      <c r="C37" s="2" t="s">
        <v>32</v>
      </c>
      <c r="D37" s="7" t="s">
        <v>46</v>
      </c>
      <c r="E37" s="12">
        <v>0</v>
      </c>
      <c r="F37" s="12">
        <v>0</v>
      </c>
      <c r="G37" s="12">
        <v>100</v>
      </c>
      <c r="H37" s="12">
        <v>100</v>
      </c>
      <c r="I37" s="12">
        <v>100</v>
      </c>
      <c r="J37" s="6" t="str">
        <f t="shared" si="0"/>
        <v>Normal</v>
      </c>
      <c r="K37" s="13"/>
    </row>
    <row r="38" spans="1:11" x14ac:dyDescent="0.2">
      <c r="A38" s="6">
        <v>1501576</v>
      </c>
      <c r="B38" s="6">
        <v>150157</v>
      </c>
      <c r="C38" s="2" t="s">
        <v>47</v>
      </c>
      <c r="D38" s="7" t="s">
        <v>48</v>
      </c>
      <c r="E38" s="12">
        <v>0</v>
      </c>
      <c r="F38" s="12">
        <v>0</v>
      </c>
      <c r="G38" s="12">
        <v>0</v>
      </c>
      <c r="H38" s="12">
        <v>100</v>
      </c>
      <c r="I38" s="12">
        <v>100</v>
      </c>
      <c r="J38" s="6" t="str">
        <f t="shared" si="0"/>
        <v>Normal</v>
      </c>
      <c r="K38" s="13"/>
    </row>
    <row r="39" spans="1:11" x14ac:dyDescent="0.2">
      <c r="A39" s="6">
        <v>1501600</v>
      </c>
      <c r="B39" s="6">
        <v>150160</v>
      </c>
      <c r="C39" s="2" t="s">
        <v>35</v>
      </c>
      <c r="D39" s="7" t="s">
        <v>49</v>
      </c>
      <c r="E39" s="12">
        <v>88.83</v>
      </c>
      <c r="F39" s="12">
        <v>0</v>
      </c>
      <c r="G39" s="12">
        <v>0</v>
      </c>
      <c r="H39" s="12">
        <v>0</v>
      </c>
      <c r="I39" s="12" t="s">
        <v>188</v>
      </c>
      <c r="J39" s="6" t="str">
        <f t="shared" si="0"/>
        <v>Outliers</v>
      </c>
      <c r="K39" s="13"/>
    </row>
    <row r="40" spans="1:11" x14ac:dyDescent="0.2">
      <c r="A40" s="6">
        <v>1501709</v>
      </c>
      <c r="B40" s="6">
        <v>150170</v>
      </c>
      <c r="C40" s="2" t="s">
        <v>35</v>
      </c>
      <c r="D40" s="7" t="s">
        <v>50</v>
      </c>
      <c r="E40" s="12">
        <v>76.459999999999994</v>
      </c>
      <c r="F40" s="12">
        <v>67.16</v>
      </c>
      <c r="G40" s="12">
        <v>66.52</v>
      </c>
      <c r="H40" s="12">
        <v>89.87</v>
      </c>
      <c r="I40" s="12">
        <v>90.37</v>
      </c>
      <c r="J40" s="6" t="str">
        <f t="shared" si="0"/>
        <v>Normal</v>
      </c>
      <c r="K40" s="13"/>
    </row>
    <row r="41" spans="1:11" x14ac:dyDescent="0.2">
      <c r="A41" s="6">
        <v>1501725</v>
      </c>
      <c r="B41" s="6">
        <v>150172</v>
      </c>
      <c r="C41" s="2" t="s">
        <v>29</v>
      </c>
      <c r="D41" s="7" t="s">
        <v>51</v>
      </c>
      <c r="E41" s="12">
        <v>0</v>
      </c>
      <c r="F41" s="12">
        <v>0</v>
      </c>
      <c r="G41" s="12">
        <v>83.49</v>
      </c>
      <c r="H41" s="12">
        <v>82.52</v>
      </c>
      <c r="I41" s="12">
        <v>83.02</v>
      </c>
      <c r="J41" s="6" t="str">
        <f t="shared" si="0"/>
        <v>Normal</v>
      </c>
      <c r="K41" s="13"/>
    </row>
    <row r="42" spans="1:11" x14ac:dyDescent="0.2">
      <c r="A42" s="6">
        <v>1501758</v>
      </c>
      <c r="B42" s="6">
        <v>150175</v>
      </c>
      <c r="C42" s="2" t="s">
        <v>47</v>
      </c>
      <c r="D42" s="7" t="s">
        <v>52</v>
      </c>
      <c r="E42" s="12">
        <v>68.930000000000007</v>
      </c>
      <c r="F42" s="12">
        <v>69.040000000000006</v>
      </c>
      <c r="G42" s="12">
        <v>100</v>
      </c>
      <c r="H42" s="12">
        <v>100</v>
      </c>
      <c r="I42" s="12">
        <v>100</v>
      </c>
      <c r="J42" s="6" t="str">
        <f t="shared" si="0"/>
        <v>Normal</v>
      </c>
      <c r="K42" s="13"/>
    </row>
    <row r="43" spans="1:11" x14ac:dyDescent="0.2">
      <c r="A43" s="6">
        <v>1501782</v>
      </c>
      <c r="B43" s="6">
        <v>150178</v>
      </c>
      <c r="C43" s="2" t="s">
        <v>53</v>
      </c>
      <c r="D43" s="7" t="s">
        <v>54</v>
      </c>
      <c r="E43" s="12">
        <v>100</v>
      </c>
      <c r="F43" s="12">
        <v>100</v>
      </c>
      <c r="G43" s="12">
        <v>100</v>
      </c>
      <c r="H43" s="12">
        <v>100</v>
      </c>
      <c r="I43" s="12">
        <v>100</v>
      </c>
      <c r="J43" s="6" t="str">
        <f t="shared" si="0"/>
        <v>Normal</v>
      </c>
      <c r="K43" s="13"/>
    </row>
    <row r="44" spans="1:11" x14ac:dyDescent="0.2">
      <c r="A44" s="6">
        <v>1501808</v>
      </c>
      <c r="B44" s="6">
        <v>150180</v>
      </c>
      <c r="C44" s="2" t="s">
        <v>22</v>
      </c>
      <c r="D44" s="7" t="s">
        <v>55</v>
      </c>
      <c r="E44" s="12">
        <v>80</v>
      </c>
      <c r="F44" s="12">
        <v>77.680000000000007</v>
      </c>
      <c r="G44" s="12">
        <v>77.08</v>
      </c>
      <c r="H44" s="12">
        <v>76.5</v>
      </c>
      <c r="I44" s="12">
        <v>77</v>
      </c>
      <c r="J44" s="6" t="str">
        <f t="shared" si="0"/>
        <v>Normal</v>
      </c>
      <c r="K44" s="13"/>
    </row>
    <row r="45" spans="1:11" x14ac:dyDescent="0.2">
      <c r="A45" s="6">
        <v>1501907</v>
      </c>
      <c r="B45" s="6">
        <v>150190</v>
      </c>
      <c r="C45" s="2" t="s">
        <v>19</v>
      </c>
      <c r="D45" s="7" t="s">
        <v>56</v>
      </c>
      <c r="E45" s="12">
        <v>0</v>
      </c>
      <c r="F45" s="12">
        <v>0</v>
      </c>
      <c r="G45" s="12">
        <v>0</v>
      </c>
      <c r="H45" s="12">
        <v>100</v>
      </c>
      <c r="I45" s="12">
        <v>100</v>
      </c>
      <c r="J45" s="6" t="str">
        <f t="shared" si="0"/>
        <v>Normal</v>
      </c>
      <c r="K45" s="13"/>
    </row>
    <row r="46" spans="1:11" x14ac:dyDescent="0.2">
      <c r="A46" s="6">
        <v>1502004</v>
      </c>
      <c r="B46" s="6">
        <v>150200</v>
      </c>
      <c r="C46" s="2" t="s">
        <v>22</v>
      </c>
      <c r="D46" s="7" t="s">
        <v>57</v>
      </c>
      <c r="E46" s="12">
        <v>0</v>
      </c>
      <c r="F46" s="12">
        <v>0</v>
      </c>
      <c r="G46" s="12">
        <v>57.74</v>
      </c>
      <c r="H46" s="12">
        <v>0</v>
      </c>
      <c r="I46" s="12" t="s">
        <v>188</v>
      </c>
      <c r="J46" s="6" t="str">
        <f t="shared" si="0"/>
        <v>Outliers</v>
      </c>
      <c r="K46" s="13"/>
    </row>
    <row r="47" spans="1:11" x14ac:dyDescent="0.2">
      <c r="A47" s="6">
        <v>1501956</v>
      </c>
      <c r="B47" s="6">
        <v>150195</v>
      </c>
      <c r="C47" s="2" t="s">
        <v>35</v>
      </c>
      <c r="D47" s="7" t="s">
        <v>58</v>
      </c>
      <c r="E47" s="12">
        <v>72.150000000000006</v>
      </c>
      <c r="F47" s="12">
        <v>0</v>
      </c>
      <c r="G47" s="12">
        <v>0</v>
      </c>
      <c r="H47" s="12">
        <v>100</v>
      </c>
      <c r="I47" s="12">
        <v>100</v>
      </c>
      <c r="J47" s="6" t="str">
        <f t="shared" si="0"/>
        <v>Normal</v>
      </c>
      <c r="K47" s="13"/>
    </row>
    <row r="48" spans="1:11" x14ac:dyDescent="0.2">
      <c r="A48" s="6">
        <v>1502103</v>
      </c>
      <c r="B48" s="6">
        <v>150210</v>
      </c>
      <c r="C48" s="2" t="s">
        <v>17</v>
      </c>
      <c r="D48" s="7" t="s">
        <v>59</v>
      </c>
      <c r="E48" s="12">
        <v>14.69</v>
      </c>
      <c r="F48" s="12">
        <v>0</v>
      </c>
      <c r="G48" s="12">
        <v>73.88</v>
      </c>
      <c r="H48" s="12">
        <v>94.98</v>
      </c>
      <c r="I48" s="12">
        <v>95.48</v>
      </c>
      <c r="J48" s="6" t="str">
        <f t="shared" si="0"/>
        <v>Normal</v>
      </c>
      <c r="K48" s="13"/>
    </row>
    <row r="49" spans="1:11" x14ac:dyDescent="0.2">
      <c r="A49" s="6">
        <v>1502152</v>
      </c>
      <c r="B49" s="6">
        <v>150215</v>
      </c>
      <c r="C49" s="2" t="s">
        <v>47</v>
      </c>
      <c r="D49" s="7" t="s">
        <v>60</v>
      </c>
      <c r="E49" s="12">
        <v>100</v>
      </c>
      <c r="F49" s="12">
        <v>100</v>
      </c>
      <c r="G49" s="12">
        <v>0</v>
      </c>
      <c r="H49" s="12">
        <v>0</v>
      </c>
      <c r="I49" s="12" t="s">
        <v>188</v>
      </c>
      <c r="J49" s="6" t="str">
        <f t="shared" si="0"/>
        <v>Outliers</v>
      </c>
      <c r="K49" s="13"/>
    </row>
    <row r="50" spans="1:11" x14ac:dyDescent="0.2">
      <c r="A50" s="6">
        <v>1502202</v>
      </c>
      <c r="B50" s="6">
        <v>150220</v>
      </c>
      <c r="C50" s="2" t="s">
        <v>35</v>
      </c>
      <c r="D50" s="7" t="s">
        <v>61</v>
      </c>
      <c r="E50" s="12">
        <v>0</v>
      </c>
      <c r="F50" s="12">
        <v>0</v>
      </c>
      <c r="G50" s="12">
        <v>54.2</v>
      </c>
      <c r="H50" s="12">
        <v>62.88</v>
      </c>
      <c r="I50" s="12">
        <v>63.38</v>
      </c>
      <c r="J50" s="6" t="str">
        <f t="shared" si="0"/>
        <v>Outliers</v>
      </c>
      <c r="K50" s="13"/>
    </row>
    <row r="51" spans="1:11" x14ac:dyDescent="0.2">
      <c r="A51" s="6">
        <v>1502301</v>
      </c>
      <c r="B51" s="6">
        <v>150230</v>
      </c>
      <c r="C51" s="2" t="s">
        <v>19</v>
      </c>
      <c r="D51" s="7" t="s">
        <v>62</v>
      </c>
      <c r="E51" s="12">
        <v>0</v>
      </c>
      <c r="F51" s="12">
        <v>0</v>
      </c>
      <c r="G51" s="12">
        <v>0</v>
      </c>
      <c r="H51" s="12">
        <v>0</v>
      </c>
      <c r="I51" s="12" t="s">
        <v>188</v>
      </c>
      <c r="J51" s="6" t="str">
        <f t="shared" si="0"/>
        <v>Outliers</v>
      </c>
      <c r="K51" s="13"/>
    </row>
    <row r="52" spans="1:11" x14ac:dyDescent="0.2">
      <c r="A52" s="6">
        <v>1502400</v>
      </c>
      <c r="B52" s="6">
        <v>150240</v>
      </c>
      <c r="C52" s="2" t="s">
        <v>63</v>
      </c>
      <c r="D52" s="7" t="s">
        <v>64</v>
      </c>
      <c r="E52" s="12">
        <v>96.78</v>
      </c>
      <c r="F52" s="12">
        <v>96.7</v>
      </c>
      <c r="G52" s="12">
        <v>99.98</v>
      </c>
      <c r="H52" s="12">
        <v>100</v>
      </c>
      <c r="I52" s="12">
        <v>100</v>
      </c>
      <c r="J52" s="6" t="str">
        <f t="shared" si="0"/>
        <v>Normal</v>
      </c>
      <c r="K52" s="13"/>
    </row>
    <row r="53" spans="1:11" x14ac:dyDescent="0.2">
      <c r="A53" s="6">
        <v>1502509</v>
      </c>
      <c r="B53" s="6">
        <v>150250</v>
      </c>
      <c r="C53" s="2" t="s">
        <v>22</v>
      </c>
      <c r="D53" s="7" t="s">
        <v>65</v>
      </c>
      <c r="E53" s="12">
        <v>0</v>
      </c>
      <c r="F53" s="12">
        <v>0</v>
      </c>
      <c r="G53" s="12">
        <v>0</v>
      </c>
      <c r="H53" s="12">
        <v>88.37</v>
      </c>
      <c r="I53" s="12">
        <v>88.87</v>
      </c>
      <c r="J53" s="6" t="str">
        <f t="shared" si="0"/>
        <v>Normal</v>
      </c>
      <c r="K53" s="13"/>
    </row>
    <row r="54" spans="1:11" x14ac:dyDescent="0.2">
      <c r="A54" s="6">
        <v>1502608</v>
      </c>
      <c r="B54" s="6">
        <v>150260</v>
      </c>
      <c r="C54" s="2" t="s">
        <v>63</v>
      </c>
      <c r="D54" s="7" t="s">
        <v>66</v>
      </c>
      <c r="E54" s="12">
        <v>0</v>
      </c>
      <c r="F54" s="12">
        <v>0</v>
      </c>
      <c r="G54" s="12">
        <v>0</v>
      </c>
      <c r="H54" s="12">
        <v>89.38</v>
      </c>
      <c r="I54" s="12">
        <v>89.88</v>
      </c>
      <c r="J54" s="6" t="str">
        <f t="shared" si="0"/>
        <v>Normal</v>
      </c>
      <c r="K54" s="13"/>
    </row>
    <row r="55" spans="1:11" x14ac:dyDescent="0.2">
      <c r="A55" s="6">
        <v>1502707</v>
      </c>
      <c r="B55" s="6">
        <v>150270</v>
      </c>
      <c r="C55" s="2" t="s">
        <v>24</v>
      </c>
      <c r="D55" s="7" t="s">
        <v>67</v>
      </c>
      <c r="E55" s="12">
        <v>0</v>
      </c>
      <c r="F55" s="12">
        <v>0</v>
      </c>
      <c r="G55" s="12">
        <v>92.06</v>
      </c>
      <c r="H55" s="12">
        <v>90.41</v>
      </c>
      <c r="I55" s="12">
        <v>90.91</v>
      </c>
      <c r="J55" s="6" t="str">
        <f t="shared" si="0"/>
        <v>Normal</v>
      </c>
      <c r="K55" s="13"/>
    </row>
    <row r="56" spans="1:11" x14ac:dyDescent="0.2">
      <c r="A56" s="6">
        <v>1502756</v>
      </c>
      <c r="B56" s="6">
        <v>150275</v>
      </c>
      <c r="C56" s="2" t="s">
        <v>19</v>
      </c>
      <c r="D56" s="7" t="s">
        <v>68</v>
      </c>
      <c r="E56" s="12">
        <v>83.83</v>
      </c>
      <c r="F56" s="12">
        <v>100</v>
      </c>
      <c r="G56" s="12">
        <v>44.64</v>
      </c>
      <c r="H56" s="12">
        <v>46.53</v>
      </c>
      <c r="I56" s="12">
        <v>47.03</v>
      </c>
      <c r="J56" s="6" t="str">
        <f t="shared" si="0"/>
        <v>Outliers</v>
      </c>
      <c r="K56" s="13"/>
    </row>
    <row r="57" spans="1:11" x14ac:dyDescent="0.2">
      <c r="A57" s="6">
        <v>1502764</v>
      </c>
      <c r="B57" s="6">
        <v>150276</v>
      </c>
      <c r="C57" s="2" t="s">
        <v>24</v>
      </c>
      <c r="D57" s="7" t="s">
        <v>69</v>
      </c>
      <c r="E57" s="12">
        <v>0</v>
      </c>
      <c r="F57" s="12">
        <v>0</v>
      </c>
      <c r="G57" s="12">
        <v>0</v>
      </c>
      <c r="H57" s="12">
        <v>71.47</v>
      </c>
      <c r="I57" s="12">
        <v>71.97</v>
      </c>
      <c r="J57" s="6" t="str">
        <f t="shared" si="0"/>
        <v>Outliers</v>
      </c>
      <c r="K57" s="13"/>
    </row>
    <row r="58" spans="1:11" x14ac:dyDescent="0.2">
      <c r="A58" s="6">
        <v>1502772</v>
      </c>
      <c r="B58" s="6">
        <v>150277</v>
      </c>
      <c r="C58" s="2" t="s">
        <v>47</v>
      </c>
      <c r="D58" s="7" t="s">
        <v>70</v>
      </c>
      <c r="E58" s="12">
        <v>0</v>
      </c>
      <c r="F58" s="12">
        <v>0</v>
      </c>
      <c r="G58" s="12">
        <v>0</v>
      </c>
      <c r="H58" s="12">
        <v>0</v>
      </c>
      <c r="I58" s="12" t="s">
        <v>188</v>
      </c>
      <c r="J58" s="6" t="str">
        <f t="shared" si="0"/>
        <v>Outliers</v>
      </c>
      <c r="K58" s="13"/>
    </row>
    <row r="59" spans="1:11" x14ac:dyDescent="0.2">
      <c r="A59" s="6">
        <v>1502806</v>
      </c>
      <c r="B59" s="6">
        <v>150280</v>
      </c>
      <c r="C59" s="2" t="s">
        <v>22</v>
      </c>
      <c r="D59" s="7" t="s">
        <v>71</v>
      </c>
      <c r="E59" s="12">
        <v>0</v>
      </c>
      <c r="F59" s="12">
        <v>0</v>
      </c>
      <c r="G59" s="12">
        <v>58.96</v>
      </c>
      <c r="H59" s="12">
        <v>58.07</v>
      </c>
      <c r="I59" s="12">
        <v>58.57</v>
      </c>
      <c r="J59" s="6" t="str">
        <f t="shared" si="0"/>
        <v>Outliers</v>
      </c>
      <c r="K59" s="13"/>
    </row>
    <row r="60" spans="1:11" x14ac:dyDescent="0.2">
      <c r="A60" s="6">
        <v>1502855</v>
      </c>
      <c r="B60" s="6">
        <v>150285</v>
      </c>
      <c r="C60" s="2" t="s">
        <v>26</v>
      </c>
      <c r="D60" s="7" t="s">
        <v>72</v>
      </c>
      <c r="E60" s="12">
        <v>0</v>
      </c>
      <c r="F60" s="12">
        <v>0</v>
      </c>
      <c r="G60" s="12">
        <v>0</v>
      </c>
      <c r="H60" s="12">
        <v>100</v>
      </c>
      <c r="I60" s="12">
        <v>100</v>
      </c>
      <c r="J60" s="6" t="str">
        <f t="shared" si="0"/>
        <v>Normal</v>
      </c>
      <c r="K60" s="13"/>
    </row>
    <row r="61" spans="1:11" x14ac:dyDescent="0.2">
      <c r="A61" s="6">
        <v>1502905</v>
      </c>
      <c r="B61" s="6">
        <v>150290</v>
      </c>
      <c r="C61" s="2" t="s">
        <v>63</v>
      </c>
      <c r="D61" s="7" t="s">
        <v>73</v>
      </c>
      <c r="E61" s="12">
        <v>0</v>
      </c>
      <c r="F61" s="12">
        <v>0</v>
      </c>
      <c r="G61" s="12">
        <v>81</v>
      </c>
      <c r="H61" s="12">
        <v>83.24</v>
      </c>
      <c r="I61" s="12">
        <v>83.74</v>
      </c>
      <c r="J61" s="6" t="str">
        <f t="shared" si="0"/>
        <v>Normal</v>
      </c>
      <c r="K61" s="13"/>
    </row>
    <row r="62" spans="1:11" x14ac:dyDescent="0.2">
      <c r="A62" s="6">
        <v>1502939</v>
      </c>
      <c r="B62" s="6">
        <v>150293</v>
      </c>
      <c r="C62" s="2" t="s">
        <v>19</v>
      </c>
      <c r="D62" s="7" t="s">
        <v>74</v>
      </c>
      <c r="E62" s="12">
        <v>0</v>
      </c>
      <c r="F62" s="12">
        <v>0</v>
      </c>
      <c r="G62" s="12">
        <v>0</v>
      </c>
      <c r="H62" s="12">
        <v>0</v>
      </c>
      <c r="I62" s="12" t="s">
        <v>188</v>
      </c>
      <c r="J62" s="6" t="str">
        <f t="shared" si="0"/>
        <v>Outliers</v>
      </c>
      <c r="K62" s="13"/>
    </row>
    <row r="63" spans="1:11" x14ac:dyDescent="0.2">
      <c r="A63" s="6">
        <v>1502954</v>
      </c>
      <c r="B63" s="6">
        <v>150295</v>
      </c>
      <c r="C63" s="2" t="s">
        <v>47</v>
      </c>
      <c r="D63" s="7" t="s">
        <v>75</v>
      </c>
      <c r="E63" s="12">
        <v>91.95</v>
      </c>
      <c r="F63" s="12">
        <v>47.93</v>
      </c>
      <c r="G63" s="12">
        <v>50.28</v>
      </c>
      <c r="H63" s="12">
        <v>100</v>
      </c>
      <c r="I63" s="12">
        <v>100</v>
      </c>
      <c r="J63" s="6" t="str">
        <f t="shared" si="0"/>
        <v>Normal</v>
      </c>
      <c r="K63" s="13"/>
    </row>
    <row r="64" spans="1:11" x14ac:dyDescent="0.2">
      <c r="A64" s="6">
        <v>1503002</v>
      </c>
      <c r="B64" s="6">
        <v>150300</v>
      </c>
      <c r="C64" s="2" t="s">
        <v>26</v>
      </c>
      <c r="D64" s="7" t="s">
        <v>76</v>
      </c>
      <c r="E64" s="12">
        <v>0</v>
      </c>
      <c r="F64" s="12">
        <v>0</v>
      </c>
      <c r="G64" s="12">
        <v>0</v>
      </c>
      <c r="H64" s="12">
        <v>70.010000000000005</v>
      </c>
      <c r="I64" s="12">
        <v>70.510000000000005</v>
      </c>
      <c r="J64" s="6" t="str">
        <f t="shared" si="0"/>
        <v>Outliers</v>
      </c>
      <c r="K64" s="13"/>
    </row>
    <row r="65" spans="1:11" x14ac:dyDescent="0.2">
      <c r="A65" s="6">
        <v>1503044</v>
      </c>
      <c r="B65" s="6">
        <v>150304</v>
      </c>
      <c r="C65" s="2" t="s">
        <v>24</v>
      </c>
      <c r="D65" s="7" t="s">
        <v>77</v>
      </c>
      <c r="E65" s="12">
        <v>0</v>
      </c>
      <c r="F65" s="12">
        <v>0</v>
      </c>
      <c r="G65" s="12">
        <v>0</v>
      </c>
      <c r="H65" s="12">
        <v>0</v>
      </c>
      <c r="I65" s="12" t="s">
        <v>188</v>
      </c>
      <c r="J65" s="6" t="str">
        <f t="shared" si="0"/>
        <v>Outliers</v>
      </c>
      <c r="K65" s="13"/>
    </row>
    <row r="66" spans="1:11" x14ac:dyDescent="0.2">
      <c r="A66" s="6">
        <v>1503077</v>
      </c>
      <c r="B66" s="6">
        <v>150307</v>
      </c>
      <c r="C66" s="2" t="s">
        <v>19</v>
      </c>
      <c r="D66" s="7" t="s">
        <v>78</v>
      </c>
      <c r="E66" s="12">
        <v>0</v>
      </c>
      <c r="F66" s="12">
        <v>0</v>
      </c>
      <c r="G66" s="12">
        <v>0</v>
      </c>
      <c r="H66" s="12">
        <v>0</v>
      </c>
      <c r="I66" s="12" t="s">
        <v>188</v>
      </c>
      <c r="J66" s="6" t="str">
        <f t="shared" si="0"/>
        <v>Outliers</v>
      </c>
      <c r="K66" s="13"/>
    </row>
    <row r="67" spans="1:11" x14ac:dyDescent="0.2">
      <c r="A67" s="6">
        <v>1503093</v>
      </c>
      <c r="B67" s="6">
        <v>150309</v>
      </c>
      <c r="C67" s="2" t="s">
        <v>53</v>
      </c>
      <c r="D67" s="7" t="s">
        <v>79</v>
      </c>
      <c r="E67" s="12">
        <v>0</v>
      </c>
      <c r="F67" s="12">
        <v>0</v>
      </c>
      <c r="G67" s="12">
        <v>98.4</v>
      </c>
      <c r="H67" s="12">
        <v>96.99</v>
      </c>
      <c r="I67" s="12">
        <v>97.49</v>
      </c>
      <c r="J67" s="6" t="str">
        <f t="shared" si="0"/>
        <v>Normal</v>
      </c>
      <c r="K67" s="13"/>
    </row>
    <row r="68" spans="1:11" x14ac:dyDescent="0.2">
      <c r="A68" s="6">
        <v>1503101</v>
      </c>
      <c r="B68" s="6">
        <v>150310</v>
      </c>
      <c r="C68" s="2" t="s">
        <v>22</v>
      </c>
      <c r="D68" s="7" t="s">
        <v>80</v>
      </c>
      <c r="E68" s="12">
        <v>0</v>
      </c>
      <c r="F68" s="12">
        <v>0</v>
      </c>
      <c r="G68" s="12">
        <v>89.87</v>
      </c>
      <c r="H68" s="12">
        <v>100</v>
      </c>
      <c r="I68" s="12">
        <v>100</v>
      </c>
      <c r="J68" s="6" t="str">
        <f t="shared" si="0"/>
        <v>Normal</v>
      </c>
      <c r="K68" s="13"/>
    </row>
    <row r="69" spans="1:11" x14ac:dyDescent="0.2">
      <c r="A69" s="6">
        <v>1503200</v>
      </c>
      <c r="B69" s="6">
        <v>150320</v>
      </c>
      <c r="C69" s="2" t="s">
        <v>63</v>
      </c>
      <c r="D69" s="7" t="s">
        <v>81</v>
      </c>
      <c r="E69" s="12">
        <v>100</v>
      </c>
      <c r="F69" s="12">
        <v>98.99</v>
      </c>
      <c r="G69" s="12">
        <v>100</v>
      </c>
      <c r="H69" s="12">
        <v>100</v>
      </c>
      <c r="I69" s="12">
        <v>100</v>
      </c>
      <c r="J69" s="6" t="str">
        <f t="shared" si="0"/>
        <v>Normal</v>
      </c>
      <c r="K69" s="13"/>
    </row>
    <row r="70" spans="1:11" x14ac:dyDescent="0.2">
      <c r="A70" s="6">
        <v>1503309</v>
      </c>
      <c r="B70" s="6">
        <v>150330</v>
      </c>
      <c r="C70" s="2" t="s">
        <v>17</v>
      </c>
      <c r="D70" s="7" t="s">
        <v>82</v>
      </c>
      <c r="E70" s="12">
        <v>0</v>
      </c>
      <c r="F70" s="12">
        <v>0</v>
      </c>
      <c r="G70" s="12">
        <v>75</v>
      </c>
      <c r="H70" s="12">
        <v>74.61</v>
      </c>
      <c r="I70" s="12">
        <v>75.11</v>
      </c>
      <c r="J70" s="6" t="str">
        <f t="shared" si="0"/>
        <v>Normal</v>
      </c>
      <c r="K70" s="13"/>
    </row>
    <row r="71" spans="1:11" x14ac:dyDescent="0.2">
      <c r="A71" s="6">
        <v>1503408</v>
      </c>
      <c r="B71" s="6">
        <v>150340</v>
      </c>
      <c r="C71" s="2" t="s">
        <v>63</v>
      </c>
      <c r="D71" s="7" t="s">
        <v>83</v>
      </c>
      <c r="E71" s="12">
        <v>0</v>
      </c>
      <c r="F71" s="12">
        <v>0</v>
      </c>
      <c r="G71" s="12">
        <v>0</v>
      </c>
      <c r="H71" s="12">
        <v>66.37</v>
      </c>
      <c r="I71" s="12">
        <v>66.87</v>
      </c>
      <c r="J71" s="6" t="str">
        <f t="shared" si="0"/>
        <v>Outliers</v>
      </c>
      <c r="K71" s="13"/>
    </row>
    <row r="72" spans="1:11" x14ac:dyDescent="0.2">
      <c r="A72" s="6">
        <v>1503457</v>
      </c>
      <c r="B72" s="6">
        <v>150345</v>
      </c>
      <c r="C72" s="2" t="s">
        <v>19</v>
      </c>
      <c r="D72" s="7" t="s">
        <v>84</v>
      </c>
      <c r="E72" s="12">
        <v>0</v>
      </c>
      <c r="F72" s="12">
        <v>0</v>
      </c>
      <c r="G72" s="12">
        <v>95.91</v>
      </c>
      <c r="H72" s="12">
        <v>95.91</v>
      </c>
      <c r="I72" s="12">
        <v>96.41</v>
      </c>
      <c r="J72" s="6" t="str">
        <f t="shared" si="0"/>
        <v>Normal</v>
      </c>
      <c r="K72" s="13"/>
    </row>
    <row r="73" spans="1:11" x14ac:dyDescent="0.2">
      <c r="A73" s="6">
        <v>1503507</v>
      </c>
      <c r="B73" s="6">
        <v>150350</v>
      </c>
      <c r="C73" s="2" t="s">
        <v>19</v>
      </c>
      <c r="D73" s="7" t="s">
        <v>85</v>
      </c>
      <c r="E73" s="12">
        <v>0</v>
      </c>
      <c r="F73" s="12">
        <v>0</v>
      </c>
      <c r="G73" s="12">
        <v>0</v>
      </c>
      <c r="H73" s="12">
        <v>0</v>
      </c>
      <c r="I73" s="12" t="s">
        <v>188</v>
      </c>
      <c r="J73" s="6" t="str">
        <f t="shared" si="0"/>
        <v>Outliers</v>
      </c>
      <c r="K73" s="13"/>
    </row>
    <row r="74" spans="1:11" x14ac:dyDescent="0.2">
      <c r="A74" s="6">
        <v>1503606</v>
      </c>
      <c r="B74" s="6">
        <v>150360</v>
      </c>
      <c r="C74" s="2" t="s">
        <v>38</v>
      </c>
      <c r="D74" s="7" t="s">
        <v>86</v>
      </c>
      <c r="E74" s="12">
        <v>0</v>
      </c>
      <c r="F74" s="12">
        <v>0</v>
      </c>
      <c r="G74" s="12">
        <v>0</v>
      </c>
      <c r="H74" s="12">
        <v>84.22</v>
      </c>
      <c r="I74" s="12">
        <v>84.72</v>
      </c>
      <c r="J74" s="6" t="str">
        <f t="shared" si="0"/>
        <v>Normal</v>
      </c>
      <c r="K74" s="13"/>
    </row>
    <row r="75" spans="1:11" x14ac:dyDescent="0.2">
      <c r="A75" s="6">
        <v>1503705</v>
      </c>
      <c r="B75" s="6">
        <v>150370</v>
      </c>
      <c r="C75" s="2" t="s">
        <v>53</v>
      </c>
      <c r="D75" s="7" t="s">
        <v>87</v>
      </c>
      <c r="E75" s="12">
        <v>100</v>
      </c>
      <c r="F75" s="12">
        <v>98.55</v>
      </c>
      <c r="G75" s="12">
        <v>98.39</v>
      </c>
      <c r="H75" s="12">
        <v>98.23</v>
      </c>
      <c r="I75" s="12">
        <v>98.73</v>
      </c>
      <c r="J75" s="6" t="str">
        <f t="shared" si="0"/>
        <v>Normal</v>
      </c>
      <c r="K75" s="13"/>
    </row>
    <row r="76" spans="1:11" x14ac:dyDescent="0.2">
      <c r="A76" s="6">
        <v>1503754</v>
      </c>
      <c r="B76" s="6">
        <v>150375</v>
      </c>
      <c r="C76" s="2" t="s">
        <v>38</v>
      </c>
      <c r="D76" s="7" t="s">
        <v>88</v>
      </c>
      <c r="E76" s="12">
        <v>80.36</v>
      </c>
      <c r="F76" s="12">
        <v>86.81</v>
      </c>
      <c r="G76" s="12">
        <v>97.32</v>
      </c>
      <c r="H76" s="12">
        <v>86.5</v>
      </c>
      <c r="I76" s="12">
        <v>87</v>
      </c>
      <c r="J76" s="6" t="str">
        <f t="shared" si="0"/>
        <v>Normal</v>
      </c>
      <c r="K76" s="13"/>
    </row>
    <row r="77" spans="1:11" x14ac:dyDescent="0.2">
      <c r="A77" s="6">
        <v>1503804</v>
      </c>
      <c r="B77" s="6">
        <v>150380</v>
      </c>
      <c r="C77" s="2" t="s">
        <v>53</v>
      </c>
      <c r="D77" s="7" t="s">
        <v>89</v>
      </c>
      <c r="E77" s="12">
        <v>100</v>
      </c>
      <c r="F77" s="12">
        <v>0</v>
      </c>
      <c r="G77" s="12">
        <v>0</v>
      </c>
      <c r="H77" s="12">
        <v>100</v>
      </c>
      <c r="I77" s="12">
        <v>100</v>
      </c>
      <c r="J77" s="6" t="str">
        <f t="shared" si="0"/>
        <v>Normal</v>
      </c>
      <c r="K77" s="13"/>
    </row>
    <row r="78" spans="1:11" x14ac:dyDescent="0.2">
      <c r="A78" s="6">
        <v>1503903</v>
      </c>
      <c r="B78" s="6">
        <v>150390</v>
      </c>
      <c r="C78" s="2" t="s">
        <v>26</v>
      </c>
      <c r="D78" s="7" t="s">
        <v>90</v>
      </c>
      <c r="E78" s="12">
        <v>100</v>
      </c>
      <c r="F78" s="12">
        <v>41.01</v>
      </c>
      <c r="G78" s="12">
        <v>0</v>
      </c>
      <c r="H78" s="12">
        <v>0</v>
      </c>
      <c r="I78" s="12" t="s">
        <v>188</v>
      </c>
      <c r="J78" s="6" t="str">
        <f t="shared" si="0"/>
        <v>Outliers</v>
      </c>
      <c r="K78" s="13"/>
    </row>
    <row r="79" spans="1:11" x14ac:dyDescent="0.2">
      <c r="A79" s="6">
        <v>1504000</v>
      </c>
      <c r="B79" s="6">
        <v>150400</v>
      </c>
      <c r="C79" s="2" t="s">
        <v>17</v>
      </c>
      <c r="D79" s="7" t="s">
        <v>91</v>
      </c>
      <c r="E79" s="12">
        <v>0</v>
      </c>
      <c r="F79" s="12">
        <v>0</v>
      </c>
      <c r="G79" s="12">
        <v>41.37</v>
      </c>
      <c r="H79" s="12">
        <v>100</v>
      </c>
      <c r="I79" s="12">
        <v>100</v>
      </c>
      <c r="J79" s="6" t="str">
        <f t="shared" si="0"/>
        <v>Normal</v>
      </c>
      <c r="K79" s="13"/>
    </row>
    <row r="80" spans="1:11" x14ac:dyDescent="0.2">
      <c r="A80" s="6">
        <v>1504059</v>
      </c>
      <c r="B80" s="6">
        <v>150405</v>
      </c>
      <c r="C80" s="2" t="s">
        <v>19</v>
      </c>
      <c r="D80" s="7" t="s">
        <v>92</v>
      </c>
      <c r="E80" s="12">
        <v>0</v>
      </c>
      <c r="F80" s="12">
        <v>0</v>
      </c>
      <c r="G80" s="12">
        <v>100</v>
      </c>
      <c r="H80" s="12">
        <v>95.6</v>
      </c>
      <c r="I80" s="12">
        <v>96.1</v>
      </c>
      <c r="J80" s="6" t="str">
        <f t="shared" si="0"/>
        <v>Normal</v>
      </c>
      <c r="K80" s="13"/>
    </row>
    <row r="81" spans="1:11" x14ac:dyDescent="0.2">
      <c r="A81" s="6">
        <v>1504109</v>
      </c>
      <c r="B81" s="6">
        <v>150410</v>
      </c>
      <c r="C81" s="2" t="s">
        <v>63</v>
      </c>
      <c r="D81" s="7" t="s">
        <v>93</v>
      </c>
      <c r="E81" s="12">
        <v>0</v>
      </c>
      <c r="F81" s="12">
        <v>0</v>
      </c>
      <c r="G81" s="12">
        <v>0</v>
      </c>
      <c r="H81" s="12">
        <v>0</v>
      </c>
      <c r="I81" s="12" t="s">
        <v>188</v>
      </c>
      <c r="J81" s="6" t="str">
        <f t="shared" si="0"/>
        <v>Outliers</v>
      </c>
      <c r="K81" s="13"/>
    </row>
    <row r="82" spans="1:11" x14ac:dyDescent="0.2">
      <c r="A82" s="6">
        <v>1504208</v>
      </c>
      <c r="B82" s="6">
        <v>150420</v>
      </c>
      <c r="C82" s="2" t="s">
        <v>47</v>
      </c>
      <c r="D82" s="7" t="s">
        <v>94</v>
      </c>
      <c r="E82" s="12">
        <v>99.87</v>
      </c>
      <c r="F82" s="12">
        <v>98.79</v>
      </c>
      <c r="G82" s="12">
        <v>97.33</v>
      </c>
      <c r="H82" s="12">
        <v>95.94</v>
      </c>
      <c r="I82" s="12">
        <v>96.44</v>
      </c>
      <c r="J82" s="6" t="str">
        <f t="shared" ref="J82:J145" si="1">IF(AND(I82&lt;$M$21,I82&gt;$M$22),"Normal","Outliers")</f>
        <v>Normal</v>
      </c>
      <c r="K82" s="13"/>
    </row>
    <row r="83" spans="1:11" x14ac:dyDescent="0.2">
      <c r="A83" s="6">
        <v>1504307</v>
      </c>
      <c r="B83" s="6">
        <v>150430</v>
      </c>
      <c r="C83" s="2" t="s">
        <v>63</v>
      </c>
      <c r="D83" s="7" t="s">
        <v>95</v>
      </c>
      <c r="E83" s="12">
        <v>0</v>
      </c>
      <c r="F83" s="12">
        <v>0</v>
      </c>
      <c r="G83" s="12">
        <v>0</v>
      </c>
      <c r="H83" s="12">
        <v>0</v>
      </c>
      <c r="I83" s="12" t="s">
        <v>188</v>
      </c>
      <c r="J83" s="6" t="str">
        <f t="shared" si="1"/>
        <v>Outliers</v>
      </c>
      <c r="K83" s="13"/>
    </row>
    <row r="84" spans="1:11" x14ac:dyDescent="0.2">
      <c r="A84" s="6">
        <v>1504406</v>
      </c>
      <c r="B84" s="6">
        <v>150440</v>
      </c>
      <c r="C84" s="2" t="s">
        <v>63</v>
      </c>
      <c r="D84" s="7" t="s">
        <v>96</v>
      </c>
      <c r="E84" s="12">
        <v>100</v>
      </c>
      <c r="F84" s="12">
        <v>99.59</v>
      </c>
      <c r="G84" s="12">
        <v>0</v>
      </c>
      <c r="H84" s="12">
        <v>100</v>
      </c>
      <c r="I84" s="12">
        <v>100</v>
      </c>
      <c r="J84" s="6" t="str">
        <f t="shared" si="1"/>
        <v>Normal</v>
      </c>
      <c r="K84" s="13"/>
    </row>
    <row r="85" spans="1:11" x14ac:dyDescent="0.2">
      <c r="A85" s="6">
        <v>1504422</v>
      </c>
      <c r="B85" s="6">
        <v>150442</v>
      </c>
      <c r="C85" s="2" t="s">
        <v>32</v>
      </c>
      <c r="D85" s="7" t="s">
        <v>97</v>
      </c>
      <c r="E85" s="12">
        <v>25.17</v>
      </c>
      <c r="F85" s="12">
        <v>75</v>
      </c>
      <c r="G85" s="12">
        <v>98.38</v>
      </c>
      <c r="H85" s="12">
        <v>100</v>
      </c>
      <c r="I85" s="12">
        <v>100</v>
      </c>
      <c r="J85" s="6" t="str">
        <f t="shared" si="1"/>
        <v>Normal</v>
      </c>
      <c r="K85" s="13"/>
    </row>
    <row r="86" spans="1:11" x14ac:dyDescent="0.2">
      <c r="A86" s="6">
        <v>1504455</v>
      </c>
      <c r="B86" s="6">
        <v>150445</v>
      </c>
      <c r="C86" s="2" t="s">
        <v>29</v>
      </c>
      <c r="D86" s="7" t="s">
        <v>98</v>
      </c>
      <c r="E86" s="12">
        <v>64.11</v>
      </c>
      <c r="F86" s="12">
        <v>0</v>
      </c>
      <c r="G86" s="12">
        <v>100</v>
      </c>
      <c r="H86" s="12">
        <v>17.68</v>
      </c>
      <c r="I86" s="12">
        <v>18.18</v>
      </c>
      <c r="J86" s="6" t="str">
        <f t="shared" si="1"/>
        <v>Outliers</v>
      </c>
      <c r="K86" s="13"/>
    </row>
    <row r="87" spans="1:11" x14ac:dyDescent="0.2">
      <c r="A87" s="6">
        <v>1504505</v>
      </c>
      <c r="B87" s="6">
        <v>150450</v>
      </c>
      <c r="C87" s="2" t="s">
        <v>22</v>
      </c>
      <c r="D87" s="7" t="s">
        <v>99</v>
      </c>
      <c r="E87" s="12">
        <v>0</v>
      </c>
      <c r="F87" s="12">
        <v>0</v>
      </c>
      <c r="G87" s="12">
        <v>100</v>
      </c>
      <c r="H87" s="12">
        <v>0</v>
      </c>
      <c r="I87" s="12" t="s">
        <v>188</v>
      </c>
      <c r="J87" s="6" t="str">
        <f t="shared" si="1"/>
        <v>Outliers</v>
      </c>
      <c r="K87" s="13"/>
    </row>
    <row r="88" spans="1:11" x14ac:dyDescent="0.2">
      <c r="A88" s="6">
        <v>1504604</v>
      </c>
      <c r="B88" s="6">
        <v>150460</v>
      </c>
      <c r="C88" s="2" t="s">
        <v>17</v>
      </c>
      <c r="D88" s="7" t="s">
        <v>100</v>
      </c>
      <c r="E88" s="12">
        <v>100</v>
      </c>
      <c r="F88" s="12">
        <v>0</v>
      </c>
      <c r="G88" s="12">
        <v>100</v>
      </c>
      <c r="H88" s="12">
        <v>91.64</v>
      </c>
      <c r="I88" s="12">
        <v>92.14</v>
      </c>
      <c r="J88" s="6" t="str">
        <f t="shared" si="1"/>
        <v>Normal</v>
      </c>
      <c r="K88" s="13"/>
    </row>
    <row r="89" spans="1:11" x14ac:dyDescent="0.2">
      <c r="A89" s="6">
        <v>1504703</v>
      </c>
      <c r="B89" s="6">
        <v>150470</v>
      </c>
      <c r="C89" s="2" t="s">
        <v>17</v>
      </c>
      <c r="D89" s="7" t="s">
        <v>101</v>
      </c>
      <c r="E89" s="12">
        <v>65.209999999999994</v>
      </c>
      <c r="F89" s="12">
        <v>80.13</v>
      </c>
      <c r="G89" s="12">
        <v>86.61</v>
      </c>
      <c r="H89" s="12">
        <v>99.09</v>
      </c>
      <c r="I89" s="12">
        <v>99.59</v>
      </c>
      <c r="J89" s="6" t="str">
        <f t="shared" si="1"/>
        <v>Normal</v>
      </c>
      <c r="K89" s="13"/>
    </row>
    <row r="90" spans="1:11" x14ac:dyDescent="0.2">
      <c r="A90" s="6">
        <v>1504752</v>
      </c>
      <c r="B90" s="6">
        <v>150475</v>
      </c>
      <c r="C90" s="2" t="s">
        <v>26</v>
      </c>
      <c r="D90" s="7" t="s">
        <v>102</v>
      </c>
      <c r="E90" s="12">
        <v>58.08</v>
      </c>
      <c r="F90" s="12">
        <v>59.41</v>
      </c>
      <c r="G90" s="12">
        <v>59.05</v>
      </c>
      <c r="H90" s="12">
        <v>100</v>
      </c>
      <c r="I90" s="12">
        <v>100</v>
      </c>
      <c r="J90" s="6" t="str">
        <f t="shared" si="1"/>
        <v>Normal</v>
      </c>
      <c r="K90" s="13"/>
    </row>
    <row r="91" spans="1:11" x14ac:dyDescent="0.2">
      <c r="A91" s="6">
        <v>1504802</v>
      </c>
      <c r="B91" s="6">
        <v>150480</v>
      </c>
      <c r="C91" s="2" t="s">
        <v>26</v>
      </c>
      <c r="D91" s="7" t="s">
        <v>103</v>
      </c>
      <c r="E91" s="12">
        <v>70.19</v>
      </c>
      <c r="F91" s="12">
        <v>71</v>
      </c>
      <c r="G91" s="12">
        <v>73.75</v>
      </c>
      <c r="H91" s="12">
        <v>75.53</v>
      </c>
      <c r="I91" s="12">
        <v>76.03</v>
      </c>
      <c r="J91" s="6" t="str">
        <f t="shared" si="1"/>
        <v>Normal</v>
      </c>
      <c r="K91" s="13"/>
    </row>
    <row r="92" spans="1:11" x14ac:dyDescent="0.2">
      <c r="A92" s="6">
        <v>1504901</v>
      </c>
      <c r="B92" s="6">
        <v>150490</v>
      </c>
      <c r="C92" s="2" t="s">
        <v>22</v>
      </c>
      <c r="D92" s="7" t="s">
        <v>104</v>
      </c>
      <c r="E92" s="12">
        <v>0</v>
      </c>
      <c r="F92" s="12">
        <v>0</v>
      </c>
      <c r="G92" s="12">
        <v>0</v>
      </c>
      <c r="H92" s="12">
        <v>100</v>
      </c>
      <c r="I92" s="12">
        <v>100</v>
      </c>
      <c r="J92" s="6" t="str">
        <f t="shared" si="1"/>
        <v>Normal</v>
      </c>
      <c r="K92" s="13"/>
    </row>
    <row r="93" spans="1:11" x14ac:dyDescent="0.2">
      <c r="A93" s="6">
        <v>1504950</v>
      </c>
      <c r="B93" s="6">
        <v>150495</v>
      </c>
      <c r="C93" s="2" t="s">
        <v>19</v>
      </c>
      <c r="D93" s="7" t="s">
        <v>105</v>
      </c>
      <c r="E93" s="12">
        <v>0</v>
      </c>
      <c r="F93" s="12">
        <v>0</v>
      </c>
      <c r="G93" s="12">
        <v>53.12</v>
      </c>
      <c r="H93" s="12">
        <v>99.98</v>
      </c>
      <c r="I93" s="12">
        <v>100</v>
      </c>
      <c r="J93" s="6" t="str">
        <f t="shared" si="1"/>
        <v>Normal</v>
      </c>
      <c r="K93" s="13"/>
    </row>
    <row r="94" spans="1:11" x14ac:dyDescent="0.2">
      <c r="A94" s="6">
        <v>1504976</v>
      </c>
      <c r="B94" s="6">
        <v>150497</v>
      </c>
      <c r="C94" s="2" t="s">
        <v>53</v>
      </c>
      <c r="D94" s="7" t="s">
        <v>106</v>
      </c>
      <c r="E94" s="12">
        <v>100</v>
      </c>
      <c r="F94" s="12">
        <v>0</v>
      </c>
      <c r="G94" s="12">
        <v>100</v>
      </c>
      <c r="H94" s="12">
        <v>100</v>
      </c>
      <c r="I94" s="12">
        <v>100</v>
      </c>
      <c r="J94" s="6" t="str">
        <f t="shared" si="1"/>
        <v>Normal</v>
      </c>
      <c r="K94" s="13"/>
    </row>
    <row r="95" spans="1:11" x14ac:dyDescent="0.2">
      <c r="A95" s="6">
        <v>1505007</v>
      </c>
      <c r="B95" s="6">
        <v>150500</v>
      </c>
      <c r="C95" s="2" t="s">
        <v>35</v>
      </c>
      <c r="D95" s="7" t="s">
        <v>107</v>
      </c>
      <c r="E95" s="12">
        <v>0</v>
      </c>
      <c r="F95" s="12">
        <v>0</v>
      </c>
      <c r="G95" s="12">
        <v>0</v>
      </c>
      <c r="H95" s="12">
        <v>87.84</v>
      </c>
      <c r="I95" s="12">
        <v>88.34</v>
      </c>
      <c r="J95" s="6" t="str">
        <f t="shared" si="1"/>
        <v>Normal</v>
      </c>
      <c r="K95" s="13"/>
    </row>
    <row r="96" spans="1:11" x14ac:dyDescent="0.2">
      <c r="A96" s="6">
        <v>1505031</v>
      </c>
      <c r="B96" s="6">
        <v>150503</v>
      </c>
      <c r="C96" s="2" t="s">
        <v>38</v>
      </c>
      <c r="D96" s="7" t="s">
        <v>108</v>
      </c>
      <c r="E96" s="12">
        <v>0</v>
      </c>
      <c r="F96" s="12">
        <v>0</v>
      </c>
      <c r="G96" s="12">
        <v>100</v>
      </c>
      <c r="H96" s="12">
        <v>100</v>
      </c>
      <c r="I96" s="12">
        <v>100</v>
      </c>
      <c r="J96" s="6" t="str">
        <f t="shared" si="1"/>
        <v>Normal</v>
      </c>
      <c r="K96" s="13"/>
    </row>
    <row r="97" spans="1:11" x14ac:dyDescent="0.2">
      <c r="A97" s="6">
        <v>1505064</v>
      </c>
      <c r="B97" s="6">
        <v>150506</v>
      </c>
      <c r="C97" s="2" t="s">
        <v>53</v>
      </c>
      <c r="D97" s="7" t="s">
        <v>109</v>
      </c>
      <c r="E97" s="12">
        <v>89.28</v>
      </c>
      <c r="F97" s="12">
        <v>87.73</v>
      </c>
      <c r="G97" s="12">
        <v>71.88</v>
      </c>
      <c r="H97" s="12">
        <v>90.51</v>
      </c>
      <c r="I97" s="12">
        <v>91.01</v>
      </c>
      <c r="J97" s="6" t="str">
        <f t="shared" si="1"/>
        <v>Normal</v>
      </c>
      <c r="K97" s="13"/>
    </row>
    <row r="98" spans="1:11" x14ac:dyDescent="0.2">
      <c r="A98" s="6">
        <v>1505106</v>
      </c>
      <c r="B98" s="6">
        <v>150510</v>
      </c>
      <c r="C98" s="2" t="s">
        <v>26</v>
      </c>
      <c r="D98" s="7" t="s">
        <v>110</v>
      </c>
      <c r="E98" s="12">
        <v>81.89</v>
      </c>
      <c r="F98" s="12">
        <v>70</v>
      </c>
      <c r="G98" s="12">
        <v>80</v>
      </c>
      <c r="H98" s="12">
        <v>95.99</v>
      </c>
      <c r="I98" s="12">
        <v>96.49</v>
      </c>
      <c r="J98" s="6" t="str">
        <f t="shared" si="1"/>
        <v>Normal</v>
      </c>
      <c r="K98" s="13"/>
    </row>
    <row r="99" spans="1:11" x14ac:dyDescent="0.2">
      <c r="A99" s="6">
        <v>1505205</v>
      </c>
      <c r="B99" s="6">
        <v>150520</v>
      </c>
      <c r="C99" s="2" t="s">
        <v>22</v>
      </c>
      <c r="D99" s="7" t="s">
        <v>111</v>
      </c>
      <c r="E99" s="12">
        <v>0</v>
      </c>
      <c r="F99" s="12">
        <v>100</v>
      </c>
      <c r="G99" s="12">
        <v>99.37</v>
      </c>
      <c r="H99" s="12">
        <v>52.77</v>
      </c>
      <c r="I99" s="12">
        <v>53.27</v>
      </c>
      <c r="J99" s="6" t="str">
        <f t="shared" si="1"/>
        <v>Outliers</v>
      </c>
      <c r="K99" s="13"/>
    </row>
    <row r="100" spans="1:11" x14ac:dyDescent="0.2">
      <c r="A100" s="6">
        <v>1505304</v>
      </c>
      <c r="B100" s="6">
        <v>150530</v>
      </c>
      <c r="C100" s="2" t="s">
        <v>26</v>
      </c>
      <c r="D100" s="7" t="s">
        <v>112</v>
      </c>
      <c r="E100" s="12">
        <v>100</v>
      </c>
      <c r="F100" s="12">
        <v>100</v>
      </c>
      <c r="G100" s="12">
        <v>100</v>
      </c>
      <c r="H100" s="12">
        <v>71.81</v>
      </c>
      <c r="I100" s="12">
        <v>72.31</v>
      </c>
      <c r="J100" s="6" t="str">
        <f t="shared" si="1"/>
        <v>Normal</v>
      </c>
      <c r="K100" s="13"/>
    </row>
    <row r="101" spans="1:11" x14ac:dyDescent="0.2">
      <c r="A101" s="6">
        <v>1505403</v>
      </c>
      <c r="B101" s="6">
        <v>150540</v>
      </c>
      <c r="C101" s="2" t="s">
        <v>19</v>
      </c>
      <c r="D101" s="7" t="s">
        <v>113</v>
      </c>
      <c r="E101" s="12">
        <v>0</v>
      </c>
      <c r="F101" s="12">
        <v>0</v>
      </c>
      <c r="G101" s="12">
        <v>0</v>
      </c>
      <c r="H101" s="12">
        <v>100</v>
      </c>
      <c r="I101" s="12">
        <v>100</v>
      </c>
      <c r="J101" s="6" t="str">
        <f t="shared" si="1"/>
        <v>Normal</v>
      </c>
      <c r="K101" s="13"/>
    </row>
    <row r="102" spans="1:11" x14ac:dyDescent="0.2">
      <c r="A102" s="6">
        <v>1505437</v>
      </c>
      <c r="B102" s="6">
        <v>150543</v>
      </c>
      <c r="C102" s="2" t="s">
        <v>24</v>
      </c>
      <c r="D102" s="7" t="s">
        <v>114</v>
      </c>
      <c r="E102" s="12">
        <v>100</v>
      </c>
      <c r="F102" s="12">
        <v>98.44</v>
      </c>
      <c r="G102" s="12">
        <v>82.78</v>
      </c>
      <c r="H102" s="12">
        <v>0</v>
      </c>
      <c r="I102" s="12" t="s">
        <v>188</v>
      </c>
      <c r="J102" s="6" t="str">
        <f t="shared" si="1"/>
        <v>Outliers</v>
      </c>
      <c r="K102" s="13"/>
    </row>
    <row r="103" spans="1:11" x14ac:dyDescent="0.2">
      <c r="A103" s="6">
        <v>1505486</v>
      </c>
      <c r="B103" s="6">
        <v>150548</v>
      </c>
      <c r="C103" s="2" t="s">
        <v>29</v>
      </c>
      <c r="D103" s="7" t="s">
        <v>115</v>
      </c>
      <c r="E103" s="12">
        <v>0</v>
      </c>
      <c r="F103" s="12">
        <v>60.96</v>
      </c>
      <c r="G103" s="12">
        <v>72.09</v>
      </c>
      <c r="H103" s="12">
        <v>94.75</v>
      </c>
      <c r="I103" s="12">
        <v>95.25</v>
      </c>
      <c r="J103" s="6" t="str">
        <f t="shared" si="1"/>
        <v>Normal</v>
      </c>
      <c r="K103" s="13"/>
    </row>
    <row r="104" spans="1:11" x14ac:dyDescent="0.2">
      <c r="A104" s="6">
        <v>1505494</v>
      </c>
      <c r="B104" s="6">
        <v>150549</v>
      </c>
      <c r="C104" s="2" t="s">
        <v>47</v>
      </c>
      <c r="D104" s="7" t="s">
        <v>116</v>
      </c>
      <c r="E104" s="12">
        <v>0</v>
      </c>
      <c r="F104" s="12">
        <v>100</v>
      </c>
      <c r="G104" s="12">
        <v>0</v>
      </c>
      <c r="H104" s="12">
        <v>100</v>
      </c>
      <c r="I104" s="12">
        <v>100</v>
      </c>
      <c r="J104" s="6" t="str">
        <f t="shared" si="1"/>
        <v>Normal</v>
      </c>
      <c r="K104" s="13"/>
    </row>
    <row r="105" spans="1:11" x14ac:dyDescent="0.2">
      <c r="A105" s="6">
        <v>1505502</v>
      </c>
      <c r="B105" s="6">
        <v>150550</v>
      </c>
      <c r="C105" s="2" t="s">
        <v>19</v>
      </c>
      <c r="D105" s="7" t="s">
        <v>117</v>
      </c>
      <c r="E105" s="12">
        <v>100</v>
      </c>
      <c r="F105" s="12">
        <v>100</v>
      </c>
      <c r="G105" s="12">
        <v>100</v>
      </c>
      <c r="H105" s="12">
        <v>100</v>
      </c>
      <c r="I105" s="12">
        <v>100</v>
      </c>
      <c r="J105" s="6" t="str">
        <f t="shared" si="1"/>
        <v>Normal</v>
      </c>
      <c r="K105" s="13"/>
    </row>
    <row r="106" spans="1:11" x14ac:dyDescent="0.2">
      <c r="A106" s="6">
        <v>1505536</v>
      </c>
      <c r="B106" s="6">
        <v>150553</v>
      </c>
      <c r="C106" s="2" t="s">
        <v>47</v>
      </c>
      <c r="D106" s="7" t="s">
        <v>118</v>
      </c>
      <c r="E106" s="12">
        <v>94.33</v>
      </c>
      <c r="F106" s="12">
        <v>91.88</v>
      </c>
      <c r="G106" s="12">
        <v>89.68</v>
      </c>
      <c r="H106" s="12">
        <v>89.68</v>
      </c>
      <c r="I106" s="12">
        <v>90.18</v>
      </c>
      <c r="J106" s="6" t="str">
        <f t="shared" si="1"/>
        <v>Normal</v>
      </c>
      <c r="K106" s="13"/>
    </row>
    <row r="107" spans="1:11" x14ac:dyDescent="0.2">
      <c r="A107" s="6">
        <v>1505551</v>
      </c>
      <c r="B107" s="6">
        <v>150555</v>
      </c>
      <c r="C107" s="2" t="s">
        <v>24</v>
      </c>
      <c r="D107" s="7" t="s">
        <v>119</v>
      </c>
      <c r="E107" s="12">
        <v>0</v>
      </c>
      <c r="F107" s="12">
        <v>99.73</v>
      </c>
      <c r="G107" s="12">
        <v>0</v>
      </c>
      <c r="H107" s="12">
        <v>100</v>
      </c>
      <c r="I107" s="12">
        <v>100</v>
      </c>
      <c r="J107" s="6" t="str">
        <f t="shared" si="1"/>
        <v>Normal</v>
      </c>
      <c r="K107" s="13"/>
    </row>
    <row r="108" spans="1:11" x14ac:dyDescent="0.2">
      <c r="A108" s="6">
        <v>1505601</v>
      </c>
      <c r="B108" s="6">
        <v>150560</v>
      </c>
      <c r="C108" s="2" t="s">
        <v>35</v>
      </c>
      <c r="D108" s="7" t="s">
        <v>120</v>
      </c>
      <c r="E108" s="12">
        <v>89.61</v>
      </c>
      <c r="F108" s="12">
        <v>89.57</v>
      </c>
      <c r="G108" s="12">
        <v>89.53</v>
      </c>
      <c r="H108" s="12">
        <v>89.49</v>
      </c>
      <c r="I108" s="12">
        <v>89.99</v>
      </c>
      <c r="J108" s="6" t="str">
        <f t="shared" si="1"/>
        <v>Normal</v>
      </c>
      <c r="K108" s="13"/>
    </row>
    <row r="109" spans="1:11" x14ac:dyDescent="0.2">
      <c r="A109" s="6">
        <v>1505635</v>
      </c>
      <c r="B109" s="6">
        <v>150563</v>
      </c>
      <c r="C109" s="2" t="s">
        <v>47</v>
      </c>
      <c r="D109" s="7" t="s">
        <v>121</v>
      </c>
      <c r="E109" s="12">
        <v>0</v>
      </c>
      <c r="F109" s="12">
        <v>100</v>
      </c>
      <c r="G109" s="12">
        <v>27.31</v>
      </c>
      <c r="H109" s="12">
        <v>0</v>
      </c>
      <c r="I109" s="12" t="s">
        <v>188</v>
      </c>
      <c r="J109" s="6" t="str">
        <f t="shared" si="1"/>
        <v>Outliers</v>
      </c>
      <c r="K109" s="13"/>
    </row>
    <row r="110" spans="1:11" x14ac:dyDescent="0.2">
      <c r="A110" s="6">
        <v>1505650</v>
      </c>
      <c r="B110" s="6">
        <v>150565</v>
      </c>
      <c r="C110" s="2" t="s">
        <v>29</v>
      </c>
      <c r="D110" s="7" t="s">
        <v>122</v>
      </c>
      <c r="E110" s="12">
        <v>0</v>
      </c>
      <c r="F110" s="12">
        <v>88.81</v>
      </c>
      <c r="G110" s="12">
        <v>86.9</v>
      </c>
      <c r="H110" s="12">
        <v>96.46</v>
      </c>
      <c r="I110" s="12">
        <v>96.96</v>
      </c>
      <c r="J110" s="6" t="str">
        <f t="shared" si="1"/>
        <v>Normal</v>
      </c>
      <c r="K110" s="13"/>
    </row>
    <row r="111" spans="1:11" x14ac:dyDescent="0.2">
      <c r="A111" s="6">
        <v>1505700</v>
      </c>
      <c r="B111" s="6">
        <v>150570</v>
      </c>
      <c r="C111" s="2" t="s">
        <v>22</v>
      </c>
      <c r="D111" s="7" t="s">
        <v>123</v>
      </c>
      <c r="E111" s="12">
        <v>0</v>
      </c>
      <c r="F111" s="12">
        <v>0</v>
      </c>
      <c r="G111" s="12">
        <v>100</v>
      </c>
      <c r="H111" s="12">
        <v>98.57</v>
      </c>
      <c r="I111" s="12">
        <v>99.07</v>
      </c>
      <c r="J111" s="6" t="str">
        <f t="shared" si="1"/>
        <v>Normal</v>
      </c>
      <c r="K111" s="13"/>
    </row>
    <row r="112" spans="1:11" x14ac:dyDescent="0.2">
      <c r="A112" s="6">
        <v>1505809</v>
      </c>
      <c r="B112" s="6">
        <v>150580</v>
      </c>
      <c r="C112" s="2" t="s">
        <v>22</v>
      </c>
      <c r="D112" s="7" t="s">
        <v>124</v>
      </c>
      <c r="E112" s="12">
        <v>0</v>
      </c>
      <c r="F112" s="12">
        <v>0</v>
      </c>
      <c r="G112" s="12">
        <v>0</v>
      </c>
      <c r="H112" s="12">
        <v>0</v>
      </c>
      <c r="I112" s="12" t="s">
        <v>188</v>
      </c>
      <c r="J112" s="6" t="str">
        <f t="shared" si="1"/>
        <v>Outliers</v>
      </c>
      <c r="K112" s="13"/>
    </row>
    <row r="113" spans="1:11" x14ac:dyDescent="0.2">
      <c r="A113" s="6">
        <v>1505908</v>
      </c>
      <c r="B113" s="6">
        <v>150590</v>
      </c>
      <c r="C113" s="2" t="s">
        <v>29</v>
      </c>
      <c r="D113" s="7" t="s">
        <v>125</v>
      </c>
      <c r="E113" s="12">
        <v>0</v>
      </c>
      <c r="F113" s="12">
        <v>0</v>
      </c>
      <c r="G113" s="12">
        <v>100</v>
      </c>
      <c r="H113" s="12">
        <v>100</v>
      </c>
      <c r="I113" s="12">
        <v>100</v>
      </c>
      <c r="J113" s="6" t="str">
        <f t="shared" si="1"/>
        <v>Normal</v>
      </c>
      <c r="K113" s="13"/>
    </row>
    <row r="114" spans="1:11" x14ac:dyDescent="0.2">
      <c r="A114" s="6">
        <v>1506005</v>
      </c>
      <c r="B114" s="6">
        <v>150600</v>
      </c>
      <c r="C114" s="2" t="s">
        <v>26</v>
      </c>
      <c r="D114" s="7" t="s">
        <v>126</v>
      </c>
      <c r="E114" s="12">
        <v>0</v>
      </c>
      <c r="F114" s="12">
        <v>0</v>
      </c>
      <c r="G114" s="12">
        <v>0</v>
      </c>
      <c r="H114" s="12">
        <v>65.900000000000006</v>
      </c>
      <c r="I114" s="12">
        <v>66.400000000000006</v>
      </c>
      <c r="J114" s="6" t="str">
        <f t="shared" si="1"/>
        <v>Outliers</v>
      </c>
      <c r="K114" s="13"/>
    </row>
    <row r="115" spans="1:11" x14ac:dyDescent="0.2">
      <c r="A115" s="6">
        <v>1506104</v>
      </c>
      <c r="B115" s="6">
        <v>150610</v>
      </c>
      <c r="C115" s="2" t="s">
        <v>35</v>
      </c>
      <c r="D115" s="7" t="s">
        <v>127</v>
      </c>
      <c r="E115" s="12">
        <v>0</v>
      </c>
      <c r="F115" s="12">
        <v>100</v>
      </c>
      <c r="G115" s="12">
        <v>0</v>
      </c>
      <c r="H115" s="12">
        <v>100</v>
      </c>
      <c r="I115" s="12">
        <v>100</v>
      </c>
      <c r="J115" s="6" t="str">
        <f t="shared" si="1"/>
        <v>Normal</v>
      </c>
      <c r="K115" s="13"/>
    </row>
    <row r="116" spans="1:11" x14ac:dyDescent="0.2">
      <c r="A116" s="6">
        <v>1506112</v>
      </c>
      <c r="B116" s="6">
        <v>150611</v>
      </c>
      <c r="C116" s="2" t="s">
        <v>35</v>
      </c>
      <c r="D116" s="7" t="s">
        <v>128</v>
      </c>
      <c r="E116" s="12">
        <v>0</v>
      </c>
      <c r="F116" s="12">
        <v>0</v>
      </c>
      <c r="G116" s="12">
        <v>98.98</v>
      </c>
      <c r="H116" s="12">
        <v>98.32</v>
      </c>
      <c r="I116" s="12">
        <v>98.82</v>
      </c>
      <c r="J116" s="6" t="str">
        <f t="shared" si="1"/>
        <v>Normal</v>
      </c>
      <c r="K116" s="13"/>
    </row>
    <row r="117" spans="1:11" x14ac:dyDescent="0.2">
      <c r="A117" s="6">
        <v>1506138</v>
      </c>
      <c r="B117" s="6">
        <v>150613</v>
      </c>
      <c r="C117" s="2" t="s">
        <v>24</v>
      </c>
      <c r="D117" s="7" t="s">
        <v>129</v>
      </c>
      <c r="E117" s="12">
        <v>92.99</v>
      </c>
      <c r="F117" s="12">
        <v>94.79</v>
      </c>
      <c r="G117" s="12">
        <v>95.91</v>
      </c>
      <c r="H117" s="12">
        <v>99.99</v>
      </c>
      <c r="I117" s="12">
        <v>100</v>
      </c>
      <c r="J117" s="6" t="str">
        <f t="shared" si="1"/>
        <v>Normal</v>
      </c>
      <c r="K117" s="13"/>
    </row>
    <row r="118" spans="1:11" x14ac:dyDescent="0.2">
      <c r="A118" s="6">
        <v>1506161</v>
      </c>
      <c r="B118" s="6">
        <v>150616</v>
      </c>
      <c r="C118" s="2" t="s">
        <v>24</v>
      </c>
      <c r="D118" s="7" t="s">
        <v>130</v>
      </c>
      <c r="E118" s="12">
        <v>0</v>
      </c>
      <c r="F118" s="12">
        <v>0</v>
      </c>
      <c r="G118" s="12">
        <v>100</v>
      </c>
      <c r="H118" s="12">
        <v>80.92</v>
      </c>
      <c r="I118" s="12">
        <v>81.42</v>
      </c>
      <c r="J118" s="6" t="str">
        <f t="shared" si="1"/>
        <v>Normal</v>
      </c>
      <c r="K118" s="13"/>
    </row>
    <row r="119" spans="1:11" x14ac:dyDescent="0.2">
      <c r="A119" s="6">
        <v>1506187</v>
      </c>
      <c r="B119" s="6">
        <v>150618</v>
      </c>
      <c r="C119" s="2" t="s">
        <v>19</v>
      </c>
      <c r="D119" s="7" t="s">
        <v>131</v>
      </c>
      <c r="E119" s="12">
        <v>78.239999999999995</v>
      </c>
      <c r="F119" s="12">
        <v>92</v>
      </c>
      <c r="G119" s="12">
        <v>99.15</v>
      </c>
      <c r="H119" s="12">
        <v>92</v>
      </c>
      <c r="I119" s="12">
        <v>92.5</v>
      </c>
      <c r="J119" s="6" t="str">
        <f t="shared" si="1"/>
        <v>Normal</v>
      </c>
      <c r="K119" s="13"/>
    </row>
    <row r="120" spans="1:11" x14ac:dyDescent="0.2">
      <c r="A120" s="6">
        <v>1506195</v>
      </c>
      <c r="B120" s="6">
        <v>150619</v>
      </c>
      <c r="C120" s="2" t="s">
        <v>38</v>
      </c>
      <c r="D120" s="7" t="s">
        <v>132</v>
      </c>
      <c r="E120" s="12">
        <v>0</v>
      </c>
      <c r="F120" s="12">
        <v>98.73</v>
      </c>
      <c r="G120" s="12">
        <v>100</v>
      </c>
      <c r="H120" s="12">
        <v>100</v>
      </c>
      <c r="I120" s="12">
        <v>100</v>
      </c>
      <c r="J120" s="6" t="str">
        <f t="shared" si="1"/>
        <v>Normal</v>
      </c>
      <c r="K120" s="13"/>
    </row>
    <row r="121" spans="1:11" x14ac:dyDescent="0.2">
      <c r="A121" s="6">
        <v>1506203</v>
      </c>
      <c r="B121" s="6">
        <v>150620</v>
      </c>
      <c r="C121" s="2" t="s">
        <v>35</v>
      </c>
      <c r="D121" s="7" t="s">
        <v>133</v>
      </c>
      <c r="E121" s="12">
        <v>0</v>
      </c>
      <c r="F121" s="12">
        <v>0</v>
      </c>
      <c r="G121" s="12">
        <v>0</v>
      </c>
      <c r="H121" s="12">
        <v>0</v>
      </c>
      <c r="I121" s="12" t="s">
        <v>188</v>
      </c>
      <c r="J121" s="6" t="str">
        <f t="shared" si="1"/>
        <v>Outliers</v>
      </c>
      <c r="K121" s="13"/>
    </row>
    <row r="122" spans="1:11" x14ac:dyDescent="0.2">
      <c r="A122" s="6">
        <v>1506302</v>
      </c>
      <c r="B122" s="6">
        <v>150630</v>
      </c>
      <c r="C122" s="2" t="s">
        <v>22</v>
      </c>
      <c r="D122" s="7" t="s">
        <v>134</v>
      </c>
      <c r="E122" s="12">
        <v>0</v>
      </c>
      <c r="F122" s="12">
        <v>67.06</v>
      </c>
      <c r="G122" s="12">
        <v>66.16</v>
      </c>
      <c r="H122" s="12">
        <v>100</v>
      </c>
      <c r="I122" s="12">
        <v>100</v>
      </c>
      <c r="J122" s="6" t="str">
        <f t="shared" si="1"/>
        <v>Normal</v>
      </c>
      <c r="K122" s="13"/>
    </row>
    <row r="123" spans="1:11" x14ac:dyDescent="0.2">
      <c r="A123" s="6">
        <v>1506351</v>
      </c>
      <c r="B123" s="6">
        <v>150635</v>
      </c>
      <c r="C123" s="2" t="s">
        <v>32</v>
      </c>
      <c r="D123" s="7" t="s">
        <v>135</v>
      </c>
      <c r="E123" s="12">
        <v>83.42</v>
      </c>
      <c r="F123" s="12">
        <v>100</v>
      </c>
      <c r="G123" s="12">
        <v>98.27</v>
      </c>
      <c r="H123" s="12">
        <v>99.35</v>
      </c>
      <c r="I123" s="12">
        <v>99.85</v>
      </c>
      <c r="J123" s="6" t="str">
        <f t="shared" si="1"/>
        <v>Normal</v>
      </c>
      <c r="K123" s="13"/>
    </row>
    <row r="124" spans="1:11" x14ac:dyDescent="0.2">
      <c r="A124" s="6">
        <v>1506401</v>
      </c>
      <c r="B124" s="6">
        <v>150640</v>
      </c>
      <c r="C124" s="2" t="s">
        <v>22</v>
      </c>
      <c r="D124" s="7" t="s">
        <v>136</v>
      </c>
      <c r="E124" s="12">
        <v>0</v>
      </c>
      <c r="F124" s="12">
        <v>0</v>
      </c>
      <c r="G124" s="12">
        <v>79.19</v>
      </c>
      <c r="H124" s="12">
        <v>77.81</v>
      </c>
      <c r="I124" s="12">
        <v>78.31</v>
      </c>
      <c r="J124" s="6" t="str">
        <f t="shared" si="1"/>
        <v>Normal</v>
      </c>
      <c r="K124" s="13"/>
    </row>
    <row r="125" spans="1:11" x14ac:dyDescent="0.2">
      <c r="A125" s="6">
        <v>1506500</v>
      </c>
      <c r="B125" s="6">
        <v>150650</v>
      </c>
      <c r="C125" s="2" t="s">
        <v>63</v>
      </c>
      <c r="D125" s="7" t="s">
        <v>137</v>
      </c>
      <c r="E125" s="12">
        <v>98.7</v>
      </c>
      <c r="F125" s="12">
        <v>97.91</v>
      </c>
      <c r="G125" s="12">
        <v>73.150000000000006</v>
      </c>
      <c r="H125" s="12">
        <v>100</v>
      </c>
      <c r="I125" s="12">
        <v>100</v>
      </c>
      <c r="J125" s="6" t="str">
        <f t="shared" si="1"/>
        <v>Normal</v>
      </c>
      <c r="K125" s="13"/>
    </row>
    <row r="126" spans="1:11" x14ac:dyDescent="0.2">
      <c r="A126" s="6">
        <v>1506559</v>
      </c>
      <c r="B126" s="6">
        <v>150655</v>
      </c>
      <c r="C126" s="2" t="s">
        <v>35</v>
      </c>
      <c r="D126" s="7" t="s">
        <v>138</v>
      </c>
      <c r="E126" s="12">
        <v>0</v>
      </c>
      <c r="F126" s="12">
        <v>0</v>
      </c>
      <c r="G126" s="12">
        <v>0</v>
      </c>
      <c r="H126" s="12">
        <v>90.1</v>
      </c>
      <c r="I126" s="12">
        <v>90.6</v>
      </c>
      <c r="J126" s="6" t="str">
        <f t="shared" si="1"/>
        <v>Normal</v>
      </c>
      <c r="K126" s="13"/>
    </row>
    <row r="127" spans="1:11" x14ac:dyDescent="0.2">
      <c r="A127" s="6">
        <v>1506583</v>
      </c>
      <c r="B127" s="6">
        <v>150658</v>
      </c>
      <c r="C127" s="2" t="s">
        <v>24</v>
      </c>
      <c r="D127" s="7" t="s">
        <v>139</v>
      </c>
      <c r="E127" s="12">
        <v>100</v>
      </c>
      <c r="F127" s="12">
        <v>98.09</v>
      </c>
      <c r="G127" s="12">
        <v>96.3</v>
      </c>
      <c r="H127" s="12">
        <v>97.2</v>
      </c>
      <c r="I127" s="12">
        <v>97.7</v>
      </c>
      <c r="J127" s="6" t="str">
        <f t="shared" si="1"/>
        <v>Normal</v>
      </c>
      <c r="K127" s="13"/>
    </row>
    <row r="128" spans="1:11" x14ac:dyDescent="0.2">
      <c r="A128" s="6">
        <v>1506609</v>
      </c>
      <c r="B128" s="6">
        <v>150660</v>
      </c>
      <c r="C128" s="2" t="s">
        <v>63</v>
      </c>
      <c r="D128" s="7" t="s">
        <v>140</v>
      </c>
      <c r="E128" s="12">
        <v>0</v>
      </c>
      <c r="F128" s="12">
        <v>0</v>
      </c>
      <c r="G128" s="12">
        <v>0</v>
      </c>
      <c r="H128" s="12">
        <v>100</v>
      </c>
      <c r="I128" s="12">
        <v>100</v>
      </c>
      <c r="J128" s="6" t="str">
        <f t="shared" si="1"/>
        <v>Normal</v>
      </c>
      <c r="K128" s="13"/>
    </row>
    <row r="129" spans="1:11" x14ac:dyDescent="0.2">
      <c r="A129" s="6">
        <v>1506708</v>
      </c>
      <c r="B129" s="6">
        <v>150670</v>
      </c>
      <c r="C129" s="2" t="s">
        <v>24</v>
      </c>
      <c r="D129" s="7" t="s">
        <v>141</v>
      </c>
      <c r="E129" s="12">
        <v>0</v>
      </c>
      <c r="F129" s="12">
        <v>17</v>
      </c>
      <c r="G129" s="12">
        <v>55.34</v>
      </c>
      <c r="H129" s="12">
        <v>92.35</v>
      </c>
      <c r="I129" s="12">
        <v>92.85</v>
      </c>
      <c r="J129" s="6" t="str">
        <f t="shared" si="1"/>
        <v>Normal</v>
      </c>
      <c r="K129" s="13"/>
    </row>
    <row r="130" spans="1:11" x14ac:dyDescent="0.2">
      <c r="A130" s="6">
        <v>1506807</v>
      </c>
      <c r="B130" s="6">
        <v>150680</v>
      </c>
      <c r="C130" s="2" t="s">
        <v>26</v>
      </c>
      <c r="D130" s="7" t="s">
        <v>142</v>
      </c>
      <c r="E130" s="12">
        <v>100</v>
      </c>
      <c r="F130" s="12">
        <v>100</v>
      </c>
      <c r="G130" s="12">
        <v>100</v>
      </c>
      <c r="H130" s="12">
        <v>100</v>
      </c>
      <c r="I130" s="12">
        <v>100</v>
      </c>
      <c r="J130" s="6" t="str">
        <f t="shared" si="1"/>
        <v>Normal</v>
      </c>
      <c r="K130" s="13"/>
    </row>
    <row r="131" spans="1:11" x14ac:dyDescent="0.2">
      <c r="A131" s="6">
        <v>1506906</v>
      </c>
      <c r="B131" s="6">
        <v>150690</v>
      </c>
      <c r="C131" s="2" t="s">
        <v>35</v>
      </c>
      <c r="D131" s="7" t="s">
        <v>143</v>
      </c>
      <c r="E131" s="12">
        <v>0</v>
      </c>
      <c r="F131" s="12">
        <v>0</v>
      </c>
      <c r="G131" s="12">
        <v>0</v>
      </c>
      <c r="H131" s="12">
        <v>0</v>
      </c>
      <c r="I131" s="12" t="s">
        <v>188</v>
      </c>
      <c r="J131" s="6" t="str">
        <f t="shared" si="1"/>
        <v>Outliers</v>
      </c>
      <c r="K131" s="13"/>
    </row>
    <row r="132" spans="1:11" x14ac:dyDescent="0.2">
      <c r="A132" s="6">
        <v>1507003</v>
      </c>
      <c r="B132" s="6">
        <v>150700</v>
      </c>
      <c r="C132" s="2" t="s">
        <v>63</v>
      </c>
      <c r="D132" s="7" t="s">
        <v>144</v>
      </c>
      <c r="E132" s="12">
        <v>0</v>
      </c>
      <c r="F132" s="12">
        <v>0</v>
      </c>
      <c r="G132" s="12">
        <v>0</v>
      </c>
      <c r="H132" s="12">
        <v>91.08</v>
      </c>
      <c r="I132" s="12">
        <v>91.58</v>
      </c>
      <c r="J132" s="6" t="str">
        <f t="shared" si="1"/>
        <v>Normal</v>
      </c>
      <c r="K132" s="13"/>
    </row>
    <row r="133" spans="1:11" x14ac:dyDescent="0.2">
      <c r="A133" s="6">
        <v>1507102</v>
      </c>
      <c r="B133" s="6">
        <v>150710</v>
      </c>
      <c r="C133" s="2" t="s">
        <v>63</v>
      </c>
      <c r="D133" s="7" t="s">
        <v>145</v>
      </c>
      <c r="E133" s="12">
        <v>100</v>
      </c>
      <c r="F133" s="12">
        <v>100</v>
      </c>
      <c r="G133" s="12">
        <v>100</v>
      </c>
      <c r="H133" s="12">
        <v>100</v>
      </c>
      <c r="I133" s="12">
        <v>100</v>
      </c>
      <c r="J133" s="6" t="str">
        <f t="shared" si="1"/>
        <v>Normal</v>
      </c>
      <c r="K133" s="13"/>
    </row>
    <row r="134" spans="1:11" x14ac:dyDescent="0.2">
      <c r="A134" s="6">
        <v>1507151</v>
      </c>
      <c r="B134" s="6">
        <v>150715</v>
      </c>
      <c r="C134" s="2" t="s">
        <v>47</v>
      </c>
      <c r="D134" s="7" t="s">
        <v>146</v>
      </c>
      <c r="E134" s="12">
        <v>43.69</v>
      </c>
      <c r="F134" s="12">
        <v>38.42</v>
      </c>
      <c r="G134" s="12">
        <v>37.57</v>
      </c>
      <c r="H134" s="12">
        <v>37.29</v>
      </c>
      <c r="I134" s="12">
        <v>37.79</v>
      </c>
      <c r="J134" s="6" t="str">
        <f t="shared" si="1"/>
        <v>Outliers</v>
      </c>
      <c r="K134" s="13"/>
    </row>
    <row r="135" spans="1:11" x14ac:dyDescent="0.2">
      <c r="A135" s="6">
        <v>1507201</v>
      </c>
      <c r="B135" s="6">
        <v>150720</v>
      </c>
      <c r="C135" s="2" t="s">
        <v>63</v>
      </c>
      <c r="D135" s="7" t="s">
        <v>147</v>
      </c>
      <c r="E135" s="12">
        <v>0</v>
      </c>
      <c r="F135" s="12">
        <v>0</v>
      </c>
      <c r="G135" s="12">
        <v>0</v>
      </c>
      <c r="H135" s="12">
        <v>0</v>
      </c>
      <c r="I135" s="12" t="s">
        <v>188</v>
      </c>
      <c r="J135" s="6" t="str">
        <f t="shared" si="1"/>
        <v>Outliers</v>
      </c>
      <c r="K135" s="13"/>
    </row>
    <row r="136" spans="1:11" x14ac:dyDescent="0.2">
      <c r="A136" s="6">
        <v>1507300</v>
      </c>
      <c r="B136" s="6">
        <v>150730</v>
      </c>
      <c r="C136" s="2" t="s">
        <v>24</v>
      </c>
      <c r="D136" s="7" t="s">
        <v>148</v>
      </c>
      <c r="E136" s="12">
        <v>95</v>
      </c>
      <c r="F136" s="12">
        <v>94.76</v>
      </c>
      <c r="G136" s="12">
        <v>76.61</v>
      </c>
      <c r="H136" s="12">
        <v>74.58</v>
      </c>
      <c r="I136" s="12">
        <v>75.08</v>
      </c>
      <c r="J136" s="6" t="str">
        <f t="shared" si="1"/>
        <v>Normal</v>
      </c>
      <c r="K136" s="13"/>
    </row>
    <row r="137" spans="1:11" x14ac:dyDescent="0.2">
      <c r="A137" s="6">
        <v>1507409</v>
      </c>
      <c r="B137" s="6">
        <v>150740</v>
      </c>
      <c r="C137" s="2" t="s">
        <v>63</v>
      </c>
      <c r="D137" s="7" t="s">
        <v>149</v>
      </c>
      <c r="E137" s="12">
        <v>0</v>
      </c>
      <c r="F137" s="12">
        <v>0</v>
      </c>
      <c r="G137" s="12">
        <v>100</v>
      </c>
      <c r="H137" s="12">
        <v>99.69</v>
      </c>
      <c r="I137" s="12">
        <v>100</v>
      </c>
      <c r="J137" s="6" t="str">
        <f t="shared" si="1"/>
        <v>Normal</v>
      </c>
      <c r="K137" s="13"/>
    </row>
    <row r="138" spans="1:11" x14ac:dyDescent="0.2">
      <c r="A138" s="6">
        <v>1507458</v>
      </c>
      <c r="B138" s="6">
        <v>150745</v>
      </c>
      <c r="C138" s="2" t="s">
        <v>47</v>
      </c>
      <c r="D138" s="7" t="s">
        <v>150</v>
      </c>
      <c r="E138" s="12">
        <v>0</v>
      </c>
      <c r="F138" s="12">
        <v>0</v>
      </c>
      <c r="G138" s="12">
        <v>100</v>
      </c>
      <c r="H138" s="12">
        <v>0</v>
      </c>
      <c r="I138" s="12" t="s">
        <v>188</v>
      </c>
      <c r="J138" s="6" t="str">
        <f t="shared" si="1"/>
        <v>Outliers</v>
      </c>
      <c r="K138" s="13"/>
    </row>
    <row r="139" spans="1:11" x14ac:dyDescent="0.2">
      <c r="A139" s="6">
        <v>1507466</v>
      </c>
      <c r="B139" s="6">
        <v>150746</v>
      </c>
      <c r="C139" s="2" t="s">
        <v>63</v>
      </c>
      <c r="D139" s="7" t="s">
        <v>151</v>
      </c>
      <c r="E139" s="12">
        <v>0</v>
      </c>
      <c r="F139" s="12">
        <v>0</v>
      </c>
      <c r="G139" s="12">
        <v>0</v>
      </c>
      <c r="H139" s="12">
        <v>100</v>
      </c>
      <c r="I139" s="12">
        <v>100</v>
      </c>
      <c r="J139" s="6" t="str">
        <f t="shared" si="1"/>
        <v>Normal</v>
      </c>
      <c r="K139" s="13"/>
    </row>
    <row r="140" spans="1:11" x14ac:dyDescent="0.2">
      <c r="A140" s="6">
        <v>1507474</v>
      </c>
      <c r="B140" s="6">
        <v>150747</v>
      </c>
      <c r="C140" s="2" t="s">
        <v>35</v>
      </c>
      <c r="D140" s="7" t="s">
        <v>152</v>
      </c>
      <c r="E140" s="12">
        <v>0</v>
      </c>
      <c r="F140" s="12">
        <v>0</v>
      </c>
      <c r="G140" s="12">
        <v>88.01</v>
      </c>
      <c r="H140" s="12">
        <v>87.28</v>
      </c>
      <c r="I140" s="12">
        <v>87.78</v>
      </c>
      <c r="J140" s="6" t="str">
        <f t="shared" si="1"/>
        <v>Normal</v>
      </c>
      <c r="K140" s="13"/>
    </row>
    <row r="141" spans="1:11" x14ac:dyDescent="0.2">
      <c r="A141" s="6">
        <v>1507508</v>
      </c>
      <c r="B141" s="6">
        <v>150750</v>
      </c>
      <c r="C141" s="2" t="s">
        <v>47</v>
      </c>
      <c r="D141" s="7" t="s">
        <v>153</v>
      </c>
      <c r="E141" s="12">
        <v>0</v>
      </c>
      <c r="F141" s="12">
        <v>0</v>
      </c>
      <c r="G141" s="12">
        <v>0</v>
      </c>
      <c r="H141" s="12">
        <v>0</v>
      </c>
      <c r="I141" s="12" t="s">
        <v>188</v>
      </c>
      <c r="J141" s="6" t="str">
        <f t="shared" si="1"/>
        <v>Outliers</v>
      </c>
      <c r="K141" s="13"/>
    </row>
    <row r="142" spans="1:11" x14ac:dyDescent="0.2">
      <c r="A142" s="6">
        <v>1507607</v>
      </c>
      <c r="B142" s="6">
        <v>150760</v>
      </c>
      <c r="C142" s="2" t="s">
        <v>63</v>
      </c>
      <c r="D142" s="7" t="s">
        <v>154</v>
      </c>
      <c r="E142" s="12">
        <v>100</v>
      </c>
      <c r="F142" s="12">
        <v>95.97</v>
      </c>
      <c r="G142" s="12">
        <v>100</v>
      </c>
      <c r="H142" s="12">
        <v>100</v>
      </c>
      <c r="I142" s="12">
        <v>100</v>
      </c>
      <c r="J142" s="6" t="str">
        <f t="shared" si="1"/>
        <v>Normal</v>
      </c>
      <c r="K142" s="13"/>
    </row>
    <row r="143" spans="1:11" x14ac:dyDescent="0.2">
      <c r="A143" s="6">
        <v>1507706</v>
      </c>
      <c r="B143" s="6">
        <v>150770</v>
      </c>
      <c r="C143" s="2" t="s">
        <v>22</v>
      </c>
      <c r="D143" s="7" t="s">
        <v>155</v>
      </c>
      <c r="E143" s="12">
        <v>100</v>
      </c>
      <c r="F143" s="12">
        <v>0</v>
      </c>
      <c r="G143" s="12">
        <v>100</v>
      </c>
      <c r="H143" s="12">
        <v>100</v>
      </c>
      <c r="I143" s="12">
        <v>100</v>
      </c>
      <c r="J143" s="6" t="str">
        <f t="shared" si="1"/>
        <v>Normal</v>
      </c>
      <c r="K143" s="13"/>
    </row>
    <row r="144" spans="1:11" x14ac:dyDescent="0.2">
      <c r="A144" s="6">
        <v>1507755</v>
      </c>
      <c r="B144" s="6">
        <v>150775</v>
      </c>
      <c r="C144" s="2" t="s">
        <v>24</v>
      </c>
      <c r="D144" s="7" t="s">
        <v>156</v>
      </c>
      <c r="E144" s="12">
        <v>0</v>
      </c>
      <c r="F144" s="12">
        <v>100</v>
      </c>
      <c r="G144" s="12">
        <v>100</v>
      </c>
      <c r="H144" s="12">
        <v>99.73</v>
      </c>
      <c r="I144" s="12">
        <v>100</v>
      </c>
      <c r="J144" s="6" t="str">
        <f t="shared" si="1"/>
        <v>Normal</v>
      </c>
      <c r="K144" s="13"/>
    </row>
    <row r="145" spans="1:11" x14ac:dyDescent="0.2">
      <c r="A145" s="6">
        <v>1507805</v>
      </c>
      <c r="B145" s="6">
        <v>150780</v>
      </c>
      <c r="C145" s="2" t="s">
        <v>29</v>
      </c>
      <c r="D145" s="7" t="s">
        <v>157</v>
      </c>
      <c r="E145" s="12">
        <v>100</v>
      </c>
      <c r="F145" s="12">
        <v>100</v>
      </c>
      <c r="G145" s="12">
        <v>100</v>
      </c>
      <c r="H145" s="12">
        <v>48.15</v>
      </c>
      <c r="I145" s="12">
        <v>48.65</v>
      </c>
      <c r="J145" s="6" t="str">
        <f t="shared" si="1"/>
        <v>Outliers</v>
      </c>
      <c r="K145" s="13"/>
    </row>
    <row r="146" spans="1:11" x14ac:dyDescent="0.2">
      <c r="A146" s="6">
        <v>1507904</v>
      </c>
      <c r="B146" s="6">
        <v>150790</v>
      </c>
      <c r="C146" s="2" t="s">
        <v>22</v>
      </c>
      <c r="D146" s="7" t="s">
        <v>158</v>
      </c>
      <c r="E146" s="12">
        <v>100</v>
      </c>
      <c r="F146" s="12">
        <v>94.9</v>
      </c>
      <c r="G146" s="12">
        <v>89.9</v>
      </c>
      <c r="H146" s="12">
        <v>93.51</v>
      </c>
      <c r="I146" s="12">
        <v>94.01</v>
      </c>
      <c r="J146" s="6" t="str">
        <f t="shared" ref="J146:J160" si="2">IF(AND(I146&lt;$M$21,I146&gt;$M$22),"Normal","Outliers")</f>
        <v>Normal</v>
      </c>
      <c r="K146" s="13"/>
    </row>
    <row r="147" spans="1:11" x14ac:dyDescent="0.2">
      <c r="A147" s="6">
        <v>1507953</v>
      </c>
      <c r="B147" s="6">
        <v>150795</v>
      </c>
      <c r="C147" s="2" t="s">
        <v>17</v>
      </c>
      <c r="D147" s="7" t="s">
        <v>159</v>
      </c>
      <c r="E147" s="12">
        <v>100</v>
      </c>
      <c r="F147" s="12">
        <v>82.13</v>
      </c>
      <c r="G147" s="12">
        <v>63.17</v>
      </c>
      <c r="H147" s="12">
        <v>46.68</v>
      </c>
      <c r="I147" s="12">
        <v>47.18</v>
      </c>
      <c r="J147" s="6" t="str">
        <f t="shared" si="2"/>
        <v>Outliers</v>
      </c>
      <c r="K147" s="13"/>
    </row>
    <row r="148" spans="1:11" x14ac:dyDescent="0.2">
      <c r="A148" s="6">
        <v>1507961</v>
      </c>
      <c r="B148" s="6">
        <v>150796</v>
      </c>
      <c r="C148" s="2" t="s">
        <v>63</v>
      </c>
      <c r="D148" s="7" t="s">
        <v>160</v>
      </c>
      <c r="E148" s="12">
        <v>83.76</v>
      </c>
      <c r="F148" s="12">
        <v>88.89</v>
      </c>
      <c r="G148" s="12">
        <v>97.94</v>
      </c>
      <c r="H148" s="12">
        <v>97.9</v>
      </c>
      <c r="I148" s="12">
        <v>98.4</v>
      </c>
      <c r="J148" s="6" t="str">
        <f t="shared" si="2"/>
        <v>Normal</v>
      </c>
      <c r="K148" s="13"/>
    </row>
    <row r="149" spans="1:11" x14ac:dyDescent="0.2">
      <c r="A149" s="6">
        <v>1507979</v>
      </c>
      <c r="B149" s="6">
        <v>150797</v>
      </c>
      <c r="C149" s="2" t="s">
        <v>26</v>
      </c>
      <c r="D149" s="7" t="s">
        <v>161</v>
      </c>
      <c r="E149" s="12">
        <v>100</v>
      </c>
      <c r="F149" s="12">
        <v>0</v>
      </c>
      <c r="G149" s="12">
        <v>90</v>
      </c>
      <c r="H149" s="12">
        <v>60.22</v>
      </c>
      <c r="I149" s="12">
        <v>60.72</v>
      </c>
      <c r="J149" s="6" t="str">
        <f t="shared" si="2"/>
        <v>Outliers</v>
      </c>
      <c r="K149" s="13"/>
    </row>
    <row r="150" spans="1:11" x14ac:dyDescent="0.2">
      <c r="A150" s="6">
        <v>1508001</v>
      </c>
      <c r="B150" s="6">
        <v>150800</v>
      </c>
      <c r="C150" s="2" t="s">
        <v>19</v>
      </c>
      <c r="D150" s="7" t="s">
        <v>162</v>
      </c>
      <c r="E150" s="12">
        <v>99.2</v>
      </c>
      <c r="F150" s="12">
        <v>99.2</v>
      </c>
      <c r="G150" s="12">
        <v>98.86</v>
      </c>
      <c r="H150" s="12">
        <v>72.06</v>
      </c>
      <c r="I150" s="12">
        <v>72.56</v>
      </c>
      <c r="J150" s="6" t="str">
        <f t="shared" si="2"/>
        <v>Normal</v>
      </c>
      <c r="K150" s="13"/>
    </row>
    <row r="151" spans="1:11" x14ac:dyDescent="0.2">
      <c r="A151" s="6">
        <v>1508035</v>
      </c>
      <c r="B151" s="6">
        <v>150803</v>
      </c>
      <c r="C151" s="2" t="s">
        <v>35</v>
      </c>
      <c r="D151" s="7" t="s">
        <v>163</v>
      </c>
      <c r="E151" s="12">
        <v>0</v>
      </c>
      <c r="F151" s="12">
        <v>0</v>
      </c>
      <c r="G151" s="12">
        <v>0</v>
      </c>
      <c r="H151" s="12">
        <v>0</v>
      </c>
      <c r="I151" s="12" t="s">
        <v>188</v>
      </c>
      <c r="J151" s="6" t="str">
        <f t="shared" si="2"/>
        <v>Outliers</v>
      </c>
      <c r="K151" s="13"/>
    </row>
    <row r="152" spans="1:11" x14ac:dyDescent="0.2">
      <c r="A152" s="6">
        <v>1508050</v>
      </c>
      <c r="B152" s="6">
        <v>150805</v>
      </c>
      <c r="C152" s="2" t="s">
        <v>38</v>
      </c>
      <c r="D152" s="7" t="s">
        <v>164</v>
      </c>
      <c r="E152" s="12">
        <v>0</v>
      </c>
      <c r="F152" s="12">
        <v>0</v>
      </c>
      <c r="G152" s="12">
        <v>0</v>
      </c>
      <c r="H152" s="12">
        <v>0.08</v>
      </c>
      <c r="I152" s="12" t="s">
        <v>188</v>
      </c>
      <c r="J152" s="6" t="str">
        <f t="shared" si="2"/>
        <v>Outliers</v>
      </c>
      <c r="K152" s="13"/>
    </row>
    <row r="153" spans="1:11" x14ac:dyDescent="0.2">
      <c r="A153" s="6">
        <v>1508084</v>
      </c>
      <c r="B153" s="6">
        <v>150808</v>
      </c>
      <c r="C153" s="2" t="s">
        <v>24</v>
      </c>
      <c r="D153" s="7" t="s">
        <v>165</v>
      </c>
      <c r="E153" s="12">
        <v>0</v>
      </c>
      <c r="F153" s="12">
        <v>0</v>
      </c>
      <c r="G153" s="12">
        <v>77.989999999999995</v>
      </c>
      <c r="H153" s="12">
        <v>100</v>
      </c>
      <c r="I153" s="12">
        <v>100</v>
      </c>
      <c r="J153" s="6" t="str">
        <f t="shared" si="2"/>
        <v>Normal</v>
      </c>
      <c r="K153" s="13"/>
    </row>
    <row r="154" spans="1:11" x14ac:dyDescent="0.2">
      <c r="A154" s="6">
        <v>1508100</v>
      </c>
      <c r="B154" s="6">
        <v>150810</v>
      </c>
      <c r="C154" s="2" t="s">
        <v>53</v>
      </c>
      <c r="D154" s="7" t="s">
        <v>166</v>
      </c>
      <c r="E154" s="12">
        <v>0</v>
      </c>
      <c r="F154" s="12">
        <v>0</v>
      </c>
      <c r="G154" s="12">
        <v>100</v>
      </c>
      <c r="H154" s="12">
        <v>100</v>
      </c>
      <c r="I154" s="12">
        <v>100</v>
      </c>
      <c r="J154" s="6" t="str">
        <f t="shared" si="2"/>
        <v>Normal</v>
      </c>
      <c r="K154" s="13"/>
    </row>
    <row r="155" spans="1:11" x14ac:dyDescent="0.2">
      <c r="A155" s="6">
        <v>1508126</v>
      </c>
      <c r="B155" s="6">
        <v>150812</v>
      </c>
      <c r="C155" s="2" t="s">
        <v>19</v>
      </c>
      <c r="D155" s="7" t="s">
        <v>167</v>
      </c>
      <c r="E155" s="12">
        <v>0</v>
      </c>
      <c r="F155" s="12">
        <v>100</v>
      </c>
      <c r="G155" s="12">
        <v>100</v>
      </c>
      <c r="H155" s="12">
        <v>100</v>
      </c>
      <c r="I155" s="12">
        <v>100</v>
      </c>
      <c r="J155" s="6" t="str">
        <f t="shared" si="2"/>
        <v>Normal</v>
      </c>
      <c r="K155" s="13"/>
    </row>
    <row r="156" spans="1:11" x14ac:dyDescent="0.2">
      <c r="A156" s="6">
        <v>1508159</v>
      </c>
      <c r="B156" s="6">
        <v>150815</v>
      </c>
      <c r="C156" s="2" t="s">
        <v>29</v>
      </c>
      <c r="D156" s="7" t="s">
        <v>168</v>
      </c>
      <c r="E156" s="12">
        <v>0</v>
      </c>
      <c r="F156" s="12">
        <v>0</v>
      </c>
      <c r="G156" s="12">
        <v>0</v>
      </c>
      <c r="H156" s="12">
        <v>0</v>
      </c>
      <c r="I156" s="12" t="s">
        <v>188</v>
      </c>
      <c r="J156" s="6" t="str">
        <f t="shared" si="2"/>
        <v>Outliers</v>
      </c>
      <c r="K156" s="13"/>
    </row>
    <row r="157" spans="1:11" x14ac:dyDescent="0.2">
      <c r="A157" s="6">
        <v>1508209</v>
      </c>
      <c r="B157" s="6">
        <v>150820</v>
      </c>
      <c r="C157" s="2" t="s">
        <v>63</v>
      </c>
      <c r="D157" s="7" t="s">
        <v>169</v>
      </c>
      <c r="E157" s="12">
        <v>0</v>
      </c>
      <c r="F157" s="12">
        <v>0</v>
      </c>
      <c r="G157" s="12">
        <v>0</v>
      </c>
      <c r="H157" s="12">
        <v>83.96</v>
      </c>
      <c r="I157" s="12">
        <v>84.46</v>
      </c>
      <c r="J157" s="6" t="str">
        <f t="shared" si="2"/>
        <v>Normal</v>
      </c>
      <c r="K157" s="13"/>
    </row>
    <row r="158" spans="1:11" x14ac:dyDescent="0.2">
      <c r="A158" s="6">
        <v>1508308</v>
      </c>
      <c r="B158" s="6">
        <v>150830</v>
      </c>
      <c r="C158" s="2" t="s">
        <v>35</v>
      </c>
      <c r="D158" s="7" t="s">
        <v>170</v>
      </c>
      <c r="E158" s="12">
        <v>0</v>
      </c>
      <c r="F158" s="12">
        <v>87.11</v>
      </c>
      <c r="G158" s="12">
        <v>98.25</v>
      </c>
      <c r="H158" s="12">
        <v>98</v>
      </c>
      <c r="I158" s="12">
        <v>98.5</v>
      </c>
      <c r="J158" s="6" t="str">
        <f t="shared" si="2"/>
        <v>Normal</v>
      </c>
      <c r="K158" s="13"/>
    </row>
    <row r="159" spans="1:11" x14ac:dyDescent="0.2">
      <c r="A159" s="6">
        <v>1508357</v>
      </c>
      <c r="B159" s="6">
        <v>150835</v>
      </c>
      <c r="C159" s="2" t="s">
        <v>29</v>
      </c>
      <c r="D159" s="7" t="s">
        <v>171</v>
      </c>
      <c r="E159" s="12">
        <v>66.86</v>
      </c>
      <c r="F159" s="12">
        <v>100</v>
      </c>
      <c r="G159" s="12">
        <v>100</v>
      </c>
      <c r="H159" s="12">
        <v>67.510000000000005</v>
      </c>
      <c r="I159" s="12">
        <v>68.010000000000005</v>
      </c>
      <c r="J159" s="6" t="str">
        <f t="shared" si="2"/>
        <v>Outliers</v>
      </c>
      <c r="K159" s="13"/>
    </row>
    <row r="160" spans="1:11" x14ac:dyDescent="0.2">
      <c r="A160" s="6">
        <v>1508407</v>
      </c>
      <c r="B160" s="6">
        <v>150840</v>
      </c>
      <c r="C160" s="2" t="s">
        <v>24</v>
      </c>
      <c r="D160" s="7" t="s">
        <v>172</v>
      </c>
      <c r="E160" s="12">
        <v>100</v>
      </c>
      <c r="F160" s="12">
        <v>100</v>
      </c>
      <c r="G160" s="12">
        <v>100</v>
      </c>
      <c r="H160" s="12">
        <v>100</v>
      </c>
      <c r="I160" s="12">
        <v>100</v>
      </c>
      <c r="J160" s="6" t="str">
        <f t="shared" si="2"/>
        <v>Normal</v>
      </c>
      <c r="K160" s="13"/>
    </row>
  </sheetData>
  <autoFilter ref="A3:J16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tabSelected="1" workbookViewId="0">
      <selection activeCell="P22" sqref="P22"/>
    </sheetView>
  </sheetViews>
  <sheetFormatPr defaultRowHeight="12.75" x14ac:dyDescent="0.2"/>
  <cols>
    <col min="1" max="2" width="13.140625" style="2" bestFit="1" customWidth="1"/>
    <col min="3" max="3" width="12.28515625" style="2" bestFit="1" customWidth="1"/>
    <col min="4" max="4" width="19.85546875" style="2" bestFit="1" customWidth="1"/>
    <col min="5" max="6" width="9.85546875" style="2" bestFit="1" customWidth="1"/>
    <col min="7" max="7" width="9.85546875" style="2" customWidth="1"/>
    <col min="8" max="8" width="9.140625" style="2"/>
    <col min="9" max="9" width="10.85546875" style="2" bestFit="1" customWidth="1"/>
    <col min="10" max="10" width="12.42578125" style="2" bestFit="1" customWidth="1"/>
    <col min="11" max="16384" width="9.140625" style="2"/>
  </cols>
  <sheetData>
    <row r="1" spans="1:14" x14ac:dyDescent="0.2">
      <c r="A1" s="1" t="s">
        <v>192</v>
      </c>
      <c r="N1" s="2" t="s">
        <v>177</v>
      </c>
    </row>
    <row r="2" spans="1:14" x14ac:dyDescent="0.2">
      <c r="N2" s="8" t="s">
        <v>178</v>
      </c>
    </row>
    <row r="3" spans="1:14" x14ac:dyDescent="0.2">
      <c r="A3" s="3" t="s">
        <v>0</v>
      </c>
      <c r="B3" s="3" t="s">
        <v>1</v>
      </c>
      <c r="C3" s="3" t="s">
        <v>2</v>
      </c>
      <c r="D3" s="3" t="s">
        <v>3</v>
      </c>
      <c r="E3" s="4">
        <v>2019</v>
      </c>
      <c r="F3" s="4">
        <v>2020</v>
      </c>
      <c r="G3" s="4">
        <v>2021</v>
      </c>
      <c r="H3" s="4">
        <v>2022</v>
      </c>
      <c r="I3" s="4" t="s">
        <v>179</v>
      </c>
    </row>
    <row r="4" spans="1:14" x14ac:dyDescent="0.2">
      <c r="A4" s="3"/>
      <c r="B4" s="3"/>
      <c r="C4" s="3"/>
      <c r="D4" s="5" t="s">
        <v>4</v>
      </c>
      <c r="E4" s="19">
        <v>79.449973933102996</v>
      </c>
      <c r="F4" s="19">
        <v>82.063114266959005</v>
      </c>
      <c r="G4" s="20">
        <v>89.456455212435998</v>
      </c>
      <c r="H4" s="20">
        <v>89.045175706850998</v>
      </c>
      <c r="K4" s="6" t="s">
        <v>180</v>
      </c>
      <c r="L4" s="10">
        <v>107.680427053786</v>
      </c>
    </row>
    <row r="5" spans="1:14" x14ac:dyDescent="0.2">
      <c r="A5" s="3"/>
      <c r="B5" s="3"/>
      <c r="C5" s="3"/>
      <c r="D5" s="5" t="s">
        <v>5</v>
      </c>
      <c r="E5" s="19">
        <v>51.724936809038674</v>
      </c>
      <c r="F5" s="19">
        <v>50.786410906269602</v>
      </c>
      <c r="G5" s="20">
        <v>67.944123233014452</v>
      </c>
      <c r="H5" s="20">
        <v>71.671736023360182</v>
      </c>
    </row>
    <row r="6" spans="1:14" x14ac:dyDescent="0.2">
      <c r="A6" s="3"/>
      <c r="B6" s="3"/>
      <c r="C6" s="3"/>
      <c r="D6" s="5" t="s">
        <v>6</v>
      </c>
      <c r="E6" s="19">
        <v>43.88716658777561</v>
      </c>
      <c r="F6" s="19">
        <v>48.206277369664384</v>
      </c>
      <c r="G6" s="20">
        <v>65.921647182074565</v>
      </c>
      <c r="H6" s="20">
        <v>66.728845673973098</v>
      </c>
    </row>
    <row r="7" spans="1:14" x14ac:dyDescent="0.2">
      <c r="A7" s="3"/>
      <c r="B7" s="3"/>
      <c r="C7" s="3"/>
      <c r="D7" s="5" t="s">
        <v>7</v>
      </c>
      <c r="E7" s="19">
        <v>65.664018012225242</v>
      </c>
      <c r="F7" s="19">
        <v>67.718822814233661</v>
      </c>
      <c r="G7" s="20">
        <v>88.974517619208726</v>
      </c>
      <c r="H7" s="20">
        <v>76.01193081455034</v>
      </c>
    </row>
    <row r="8" spans="1:14" x14ac:dyDescent="0.2">
      <c r="A8" s="3"/>
      <c r="B8" s="3"/>
      <c r="C8" s="3"/>
      <c r="D8" s="5" t="s">
        <v>8</v>
      </c>
      <c r="E8" s="19">
        <v>89.961745029406387</v>
      </c>
      <c r="F8" s="19">
        <v>92.230849028777783</v>
      </c>
      <c r="G8" s="20">
        <v>108.031370737191</v>
      </c>
      <c r="H8" s="20">
        <v>110.5990499872748</v>
      </c>
    </row>
    <row r="9" spans="1:14" x14ac:dyDescent="0.2">
      <c r="A9" s="3"/>
      <c r="B9" s="3"/>
      <c r="C9" s="3"/>
      <c r="D9" s="5" t="s">
        <v>9</v>
      </c>
      <c r="E9" s="19">
        <v>44.344468702279826</v>
      </c>
      <c r="F9" s="19">
        <v>52.249940524788784</v>
      </c>
      <c r="G9" s="20">
        <v>68.711453515229564</v>
      </c>
      <c r="H9" s="20">
        <v>72.340881910024223</v>
      </c>
    </row>
    <row r="10" spans="1:14" x14ac:dyDescent="0.2">
      <c r="A10" s="3"/>
      <c r="B10" s="3"/>
      <c r="C10" s="3"/>
      <c r="D10" s="5" t="s">
        <v>10</v>
      </c>
      <c r="E10" s="19">
        <v>42.291452530785428</v>
      </c>
      <c r="F10" s="19">
        <v>45.161181135823995</v>
      </c>
      <c r="G10" s="20">
        <v>57.703049000786145</v>
      </c>
      <c r="H10" s="20">
        <v>74.292940753560714</v>
      </c>
    </row>
    <row r="11" spans="1:14" x14ac:dyDescent="0.2">
      <c r="A11" s="3"/>
      <c r="B11" s="3"/>
      <c r="C11" s="3"/>
      <c r="D11" s="5" t="s">
        <v>11</v>
      </c>
      <c r="E11" s="19">
        <v>28.936380233717529</v>
      </c>
      <c r="F11" s="19">
        <v>31.477568039332944</v>
      </c>
      <c r="G11" s="20">
        <v>47.895920211971479</v>
      </c>
      <c r="H11" s="20">
        <v>52.226680657707163</v>
      </c>
    </row>
    <row r="12" spans="1:14" x14ac:dyDescent="0.2">
      <c r="A12" s="3"/>
      <c r="B12" s="3"/>
      <c r="C12" s="3"/>
      <c r="D12" s="5" t="s">
        <v>12</v>
      </c>
      <c r="E12" s="19">
        <v>39.397923314775404</v>
      </c>
      <c r="F12" s="19">
        <v>45.604797981683127</v>
      </c>
      <c r="G12" s="20">
        <v>59.37165971923887</v>
      </c>
      <c r="H12" s="20">
        <v>64.06887089336972</v>
      </c>
    </row>
    <row r="13" spans="1:14" x14ac:dyDescent="0.2">
      <c r="A13" s="3"/>
      <c r="B13" s="3"/>
      <c r="C13" s="3"/>
      <c r="D13" s="5" t="s">
        <v>13</v>
      </c>
      <c r="E13" s="19">
        <v>40.90075235384294</v>
      </c>
      <c r="F13" s="19">
        <v>44.519286446360496</v>
      </c>
      <c r="G13" s="20">
        <v>59.771162057945631</v>
      </c>
      <c r="H13" s="20">
        <v>64.218787545015317</v>
      </c>
    </row>
    <row r="14" spans="1:14" x14ac:dyDescent="0.2">
      <c r="A14" s="3"/>
      <c r="B14" s="3"/>
      <c r="C14" s="3"/>
      <c r="D14" s="5" t="s">
        <v>14</v>
      </c>
      <c r="E14" s="19">
        <v>98.78309513884534</v>
      </c>
      <c r="F14" s="19">
        <v>67.072236469976005</v>
      </c>
      <c r="G14" s="20">
        <v>103.44129629351467</v>
      </c>
      <c r="H14" s="20">
        <v>60.215754594168175</v>
      </c>
    </row>
    <row r="15" spans="1:14" x14ac:dyDescent="0.2">
      <c r="A15" s="3"/>
      <c r="B15" s="3"/>
      <c r="C15" s="3"/>
      <c r="D15" s="5" t="s">
        <v>15</v>
      </c>
      <c r="E15" s="19">
        <v>38.179083675374599</v>
      </c>
      <c r="F15" s="19">
        <v>43.680293711375704</v>
      </c>
      <c r="G15" s="20">
        <v>60.958334377532807</v>
      </c>
      <c r="H15" s="20">
        <v>63.014555722980901</v>
      </c>
      <c r="K15" s="8" t="s">
        <v>181</v>
      </c>
    </row>
    <row r="16" spans="1:14" x14ac:dyDescent="0.2">
      <c r="A16" s="3"/>
      <c r="B16" s="3"/>
      <c r="C16" s="3"/>
      <c r="D16" s="5" t="s">
        <v>16</v>
      </c>
      <c r="E16" s="19">
        <v>40.857841319764631</v>
      </c>
      <c r="F16" s="19">
        <v>45.851270089942361</v>
      </c>
      <c r="G16" s="20">
        <v>68.489066761863612</v>
      </c>
      <c r="H16" s="20">
        <v>61.6457324185875</v>
      </c>
    </row>
    <row r="17" spans="1:12" x14ac:dyDescent="0.2">
      <c r="A17" s="6">
        <v>1500107</v>
      </c>
      <c r="B17" s="6">
        <v>150010</v>
      </c>
      <c r="C17" s="2" t="s">
        <v>17</v>
      </c>
      <c r="D17" s="7" t="s">
        <v>18</v>
      </c>
      <c r="E17" s="20">
        <v>57.458560032466998</v>
      </c>
      <c r="F17" s="20">
        <v>60.819713351772997</v>
      </c>
      <c r="G17" s="20">
        <v>77.524791353723003</v>
      </c>
      <c r="H17" s="20">
        <v>71.358762990871995</v>
      </c>
      <c r="I17" s="6" t="str">
        <f>IF(AND(H17&lt;$L$21,H17&gt;$L$22),"Normal","Outliers")</f>
        <v>Normal</v>
      </c>
      <c r="K17" s="2" t="s">
        <v>182</v>
      </c>
      <c r="L17" s="9">
        <f>AVERAGE(H17:H160)</f>
        <v>67.459448317784037</v>
      </c>
    </row>
    <row r="18" spans="1:12" x14ac:dyDescent="0.2">
      <c r="A18" s="6">
        <v>1500131</v>
      </c>
      <c r="B18" s="6">
        <v>150013</v>
      </c>
      <c r="C18" s="2" t="s">
        <v>19</v>
      </c>
      <c r="D18" s="7" t="s">
        <v>20</v>
      </c>
      <c r="E18" s="20">
        <v>55.246166263115001</v>
      </c>
      <c r="F18" s="20">
        <v>55.610472882713999</v>
      </c>
      <c r="G18" s="20">
        <v>87.101910828024998</v>
      </c>
      <c r="H18" s="20">
        <v>92.887624466572007</v>
      </c>
      <c r="I18" s="6" t="str">
        <f t="shared" ref="I18:I81" si="0">IF(AND(H18&lt;$L$21,H18&gt;$L$22),"Normal","Outliers")</f>
        <v>Normal</v>
      </c>
      <c r="K18" s="2" t="s">
        <v>183</v>
      </c>
      <c r="L18" s="9">
        <f>_xlfn.QUARTILE.EXC(H17:H160,1)</f>
        <v>51.061457226969999</v>
      </c>
    </row>
    <row r="19" spans="1:12" x14ac:dyDescent="0.2">
      <c r="A19" s="6">
        <v>1500206</v>
      </c>
      <c r="B19" s="6">
        <v>150020</v>
      </c>
      <c r="C19" s="2" t="s">
        <v>17</v>
      </c>
      <c r="D19" s="7" t="s">
        <v>21</v>
      </c>
      <c r="E19" s="20">
        <v>27.887607706282999</v>
      </c>
      <c r="F19" s="20">
        <v>40.846790853077998</v>
      </c>
      <c r="G19" s="20">
        <v>48.405209529277002</v>
      </c>
      <c r="H19" s="20">
        <v>39.266358804566003</v>
      </c>
      <c r="I19" s="6" t="str">
        <f t="shared" si="0"/>
        <v>Normal</v>
      </c>
      <c r="K19" s="2" t="s">
        <v>184</v>
      </c>
      <c r="L19" s="9">
        <f>_xlfn.QUARTILE.EXC(H17:H160,3)</f>
        <v>82.45100372656475</v>
      </c>
    </row>
    <row r="20" spans="1:12" x14ac:dyDescent="0.2">
      <c r="A20" s="6">
        <v>1500305</v>
      </c>
      <c r="B20" s="6">
        <v>150030</v>
      </c>
      <c r="C20" s="2" t="s">
        <v>22</v>
      </c>
      <c r="D20" s="7" t="s">
        <v>23</v>
      </c>
      <c r="E20" s="20">
        <v>11.599265643327</v>
      </c>
      <c r="F20" s="20">
        <v>14.095079232693999</v>
      </c>
      <c r="G20" s="20">
        <v>29.441242796291998</v>
      </c>
      <c r="H20" s="20">
        <v>30.872500992982999</v>
      </c>
      <c r="I20" s="6" t="str">
        <f t="shared" si="0"/>
        <v>Normal</v>
      </c>
      <c r="K20" s="2" t="s">
        <v>185</v>
      </c>
      <c r="L20" s="9">
        <f>L19-L18</f>
        <v>31.389546499594751</v>
      </c>
    </row>
    <row r="21" spans="1:12" x14ac:dyDescent="0.2">
      <c r="A21" s="6">
        <v>1500347</v>
      </c>
      <c r="B21" s="6">
        <v>150034</v>
      </c>
      <c r="C21" s="2" t="s">
        <v>24</v>
      </c>
      <c r="D21" s="7" t="s">
        <v>25</v>
      </c>
      <c r="E21" s="20">
        <v>21.669704702880001</v>
      </c>
      <c r="F21" s="20">
        <v>21.781640412819002</v>
      </c>
      <c r="G21" s="20">
        <v>25.974025974025999</v>
      </c>
      <c r="H21" s="20">
        <v>41.935840707964999</v>
      </c>
      <c r="I21" s="6" t="str">
        <f t="shared" si="0"/>
        <v>Normal</v>
      </c>
      <c r="K21" s="2" t="s">
        <v>186</v>
      </c>
      <c r="L21" s="9">
        <f>L17+1.5*L20</f>
        <v>114.54376806717616</v>
      </c>
    </row>
    <row r="22" spans="1:12" x14ac:dyDescent="0.2">
      <c r="A22" s="6">
        <v>1500404</v>
      </c>
      <c r="B22" s="6">
        <v>150040</v>
      </c>
      <c r="C22" s="2" t="s">
        <v>26</v>
      </c>
      <c r="D22" s="7" t="s">
        <v>27</v>
      </c>
      <c r="E22" s="20">
        <v>43.851802285654003</v>
      </c>
      <c r="F22" s="20">
        <v>47.866601275134997</v>
      </c>
      <c r="G22" s="20">
        <v>73.227043038857005</v>
      </c>
      <c r="H22" s="20">
        <v>60.468166683482998</v>
      </c>
      <c r="I22" s="6" t="str">
        <f t="shared" si="0"/>
        <v>Normal</v>
      </c>
      <c r="K22" s="2" t="s">
        <v>187</v>
      </c>
      <c r="L22" s="14">
        <f>L17-1.5*L20</f>
        <v>20.375128568391915</v>
      </c>
    </row>
    <row r="23" spans="1:12" x14ac:dyDescent="0.2">
      <c r="A23" s="6">
        <v>1500503</v>
      </c>
      <c r="B23" s="6">
        <v>150050</v>
      </c>
      <c r="C23" s="2" t="s">
        <v>26</v>
      </c>
      <c r="D23" s="7" t="s">
        <v>28</v>
      </c>
      <c r="E23" s="20">
        <v>38.790348588348998</v>
      </c>
      <c r="F23" s="20">
        <v>43.761004812770999</v>
      </c>
      <c r="G23" s="20">
        <v>100.59922453295999</v>
      </c>
      <c r="H23" s="20">
        <v>100.67094515753</v>
      </c>
      <c r="I23" s="6" t="str">
        <f t="shared" si="0"/>
        <v>Normal</v>
      </c>
    </row>
    <row r="24" spans="1:12" x14ac:dyDescent="0.2">
      <c r="A24" s="6">
        <v>1500602</v>
      </c>
      <c r="B24" s="6">
        <v>150060</v>
      </c>
      <c r="C24" s="2" t="s">
        <v>29</v>
      </c>
      <c r="D24" s="7" t="s">
        <v>30</v>
      </c>
      <c r="E24" s="20">
        <v>81.272143393196998</v>
      </c>
      <c r="F24" s="20">
        <v>86.869766920469999</v>
      </c>
      <c r="G24" s="20">
        <v>105.75349471531</v>
      </c>
      <c r="H24" s="20">
        <v>93.458928246184996</v>
      </c>
      <c r="I24" s="6" t="str">
        <f t="shared" si="0"/>
        <v>Normal</v>
      </c>
    </row>
    <row r="25" spans="1:12" x14ac:dyDescent="0.2">
      <c r="A25" s="6">
        <v>1500701</v>
      </c>
      <c r="B25" s="6">
        <v>150070</v>
      </c>
      <c r="C25" s="2" t="s">
        <v>22</v>
      </c>
      <c r="D25" s="7" t="s">
        <v>31</v>
      </c>
      <c r="E25" s="20">
        <v>21.036991495030001</v>
      </c>
      <c r="F25" s="20">
        <v>21.480059283212</v>
      </c>
      <c r="G25" s="20">
        <v>33.3322255824</v>
      </c>
      <c r="H25" s="20">
        <v>40.052122380493003</v>
      </c>
      <c r="I25" s="6" t="str">
        <f t="shared" si="0"/>
        <v>Normal</v>
      </c>
    </row>
    <row r="26" spans="1:12" x14ac:dyDescent="0.2">
      <c r="A26" s="6">
        <v>1500800</v>
      </c>
      <c r="B26" s="6">
        <v>150080</v>
      </c>
      <c r="C26" s="2" t="s">
        <v>32</v>
      </c>
      <c r="D26" s="7" t="s">
        <v>33</v>
      </c>
      <c r="E26" s="20">
        <v>91.489790764383002</v>
      </c>
      <c r="F26" s="20">
        <v>82.903834770803996</v>
      </c>
      <c r="G26" s="20">
        <v>103.02622083233</v>
      </c>
      <c r="H26" s="20">
        <v>111.4050770921</v>
      </c>
      <c r="I26" s="6" t="str">
        <f t="shared" si="0"/>
        <v>Normal</v>
      </c>
      <c r="L26" s="10"/>
    </row>
    <row r="27" spans="1:12" x14ac:dyDescent="0.2">
      <c r="A27" s="6">
        <v>1500859</v>
      </c>
      <c r="B27" s="6">
        <v>150085</v>
      </c>
      <c r="C27" s="2" t="s">
        <v>29</v>
      </c>
      <c r="D27" s="7" t="s">
        <v>34</v>
      </c>
      <c r="E27" s="20">
        <v>31.448547866618998</v>
      </c>
      <c r="F27" s="20">
        <v>30.698780018876</v>
      </c>
      <c r="G27" s="20">
        <v>67.521834061134996</v>
      </c>
      <c r="H27" s="20">
        <v>69.993720565149005</v>
      </c>
      <c r="I27" s="6" t="str">
        <f t="shared" si="0"/>
        <v>Normal</v>
      </c>
    </row>
    <row r="28" spans="1:12" x14ac:dyDescent="0.2">
      <c r="A28" s="6">
        <v>1500909</v>
      </c>
      <c r="B28" s="6">
        <v>150090</v>
      </c>
      <c r="C28" s="2" t="s">
        <v>35</v>
      </c>
      <c r="D28" s="7" t="s">
        <v>36</v>
      </c>
      <c r="E28" s="20">
        <v>25.327188138615</v>
      </c>
      <c r="F28" s="20">
        <v>40.173441501150997</v>
      </c>
      <c r="G28" s="20">
        <v>50.329164624923003</v>
      </c>
      <c r="H28" s="20">
        <v>47.876517174074003</v>
      </c>
      <c r="I28" s="6" t="str">
        <f t="shared" si="0"/>
        <v>Normal</v>
      </c>
    </row>
    <row r="29" spans="1:12" x14ac:dyDescent="0.2">
      <c r="A29" s="6">
        <v>1500958</v>
      </c>
      <c r="B29" s="6">
        <v>150095</v>
      </c>
      <c r="C29" s="2" t="s">
        <v>19</v>
      </c>
      <c r="D29" s="7" t="s">
        <v>37</v>
      </c>
      <c r="E29" s="20">
        <v>24.238943136128999</v>
      </c>
      <c r="F29" s="20">
        <v>31.901299845781001</v>
      </c>
      <c r="G29" s="20">
        <v>39.773291925465998</v>
      </c>
      <c r="H29" s="20">
        <v>46.149289099526001</v>
      </c>
      <c r="I29" s="6" t="str">
        <f t="shared" si="0"/>
        <v>Normal</v>
      </c>
    </row>
    <row r="30" spans="1:12" x14ac:dyDescent="0.2">
      <c r="A30" s="6">
        <v>1501006</v>
      </c>
      <c r="B30" s="6">
        <v>150100</v>
      </c>
      <c r="C30" s="2" t="s">
        <v>38</v>
      </c>
      <c r="D30" s="7" t="s">
        <v>39</v>
      </c>
      <c r="E30" s="20">
        <v>23.694166463266001</v>
      </c>
      <c r="F30" s="20">
        <v>22.153133382101998</v>
      </c>
      <c r="G30" s="20">
        <v>22.325071554716999</v>
      </c>
      <c r="H30" s="20">
        <v>21.230180426463001</v>
      </c>
      <c r="I30" s="6" t="str">
        <f t="shared" si="0"/>
        <v>Normal</v>
      </c>
    </row>
    <row r="31" spans="1:12" x14ac:dyDescent="0.2">
      <c r="A31" s="6">
        <v>1501105</v>
      </c>
      <c r="B31" s="6">
        <v>150110</v>
      </c>
      <c r="C31" s="2" t="s">
        <v>22</v>
      </c>
      <c r="D31" s="7" t="s">
        <v>40</v>
      </c>
      <c r="E31" s="20">
        <v>17.689824927461</v>
      </c>
      <c r="F31" s="20">
        <v>18.822027134875999</v>
      </c>
      <c r="G31" s="20">
        <v>34.394844683579997</v>
      </c>
      <c r="H31" s="20">
        <v>32.885828699835997</v>
      </c>
      <c r="I31" s="6" t="str">
        <f t="shared" si="0"/>
        <v>Normal</v>
      </c>
    </row>
    <row r="32" spans="1:12" x14ac:dyDescent="0.2">
      <c r="A32" s="6">
        <v>1501204</v>
      </c>
      <c r="B32" s="6">
        <v>150120</v>
      </c>
      <c r="C32" s="2" t="s">
        <v>17</v>
      </c>
      <c r="D32" s="7" t="s">
        <v>41</v>
      </c>
      <c r="E32" s="20">
        <v>19.392572608860998</v>
      </c>
      <c r="F32" s="20">
        <v>29.082317010255998</v>
      </c>
      <c r="G32" s="20">
        <v>34.715088769361003</v>
      </c>
      <c r="H32" s="20">
        <v>29.062179276157</v>
      </c>
      <c r="I32" s="6" t="str">
        <f t="shared" si="0"/>
        <v>Normal</v>
      </c>
    </row>
    <row r="33" spans="1:9" x14ac:dyDescent="0.2">
      <c r="A33" s="6">
        <v>1501253</v>
      </c>
      <c r="B33" s="6">
        <v>150125</v>
      </c>
      <c r="C33" s="2" t="s">
        <v>24</v>
      </c>
      <c r="D33" s="7" t="s">
        <v>42</v>
      </c>
      <c r="E33" s="20">
        <v>49.178332318929002</v>
      </c>
      <c r="F33" s="20">
        <v>48.620478234212001</v>
      </c>
      <c r="G33" s="20">
        <v>72.831120716269993</v>
      </c>
      <c r="H33" s="20">
        <v>57.032994294220003</v>
      </c>
      <c r="I33" s="6" t="str">
        <f t="shared" si="0"/>
        <v>Normal</v>
      </c>
    </row>
    <row r="34" spans="1:9" x14ac:dyDescent="0.2">
      <c r="A34" s="6">
        <v>1501303</v>
      </c>
      <c r="B34" s="6">
        <v>150130</v>
      </c>
      <c r="C34" s="2" t="s">
        <v>17</v>
      </c>
      <c r="D34" s="7" t="s">
        <v>43</v>
      </c>
      <c r="E34" s="20">
        <v>61.056304138595003</v>
      </c>
      <c r="F34" s="20">
        <v>64.174545569052</v>
      </c>
      <c r="G34" s="20">
        <v>106.7662545522</v>
      </c>
      <c r="H34" s="20">
        <v>108.70509277537001</v>
      </c>
      <c r="I34" s="6" t="str">
        <f t="shared" si="0"/>
        <v>Normal</v>
      </c>
    </row>
    <row r="35" spans="1:9" x14ac:dyDescent="0.2">
      <c r="A35" s="6">
        <v>1501402</v>
      </c>
      <c r="B35" s="6">
        <v>150140</v>
      </c>
      <c r="C35" s="2" t="s">
        <v>32</v>
      </c>
      <c r="D35" s="7" t="s">
        <v>44</v>
      </c>
      <c r="E35" s="20">
        <v>166.76351285718999</v>
      </c>
      <c r="F35" s="20">
        <v>163.63729719313</v>
      </c>
      <c r="G35" s="20">
        <v>142.87774989710999</v>
      </c>
      <c r="H35" s="20">
        <v>137.48642960774001</v>
      </c>
      <c r="I35" s="6" t="str">
        <f t="shared" si="0"/>
        <v>Outliers</v>
      </c>
    </row>
    <row r="36" spans="1:9" x14ac:dyDescent="0.2">
      <c r="A36" s="6">
        <v>1501451</v>
      </c>
      <c r="B36" s="6">
        <v>150145</v>
      </c>
      <c r="C36" s="2" t="s">
        <v>26</v>
      </c>
      <c r="D36" s="7" t="s">
        <v>45</v>
      </c>
      <c r="E36" s="20">
        <v>40.542521994135001</v>
      </c>
      <c r="F36" s="20">
        <v>42.081955266550999</v>
      </c>
      <c r="G36" s="20">
        <v>58.554391440035999</v>
      </c>
      <c r="H36" s="20">
        <v>58.577821979115001</v>
      </c>
      <c r="I36" s="6" t="str">
        <f t="shared" si="0"/>
        <v>Normal</v>
      </c>
    </row>
    <row r="37" spans="1:9" x14ac:dyDescent="0.2">
      <c r="A37" s="6">
        <v>1501501</v>
      </c>
      <c r="B37" s="6">
        <v>150150</v>
      </c>
      <c r="C37" s="2" t="s">
        <v>32</v>
      </c>
      <c r="D37" s="7" t="s">
        <v>46</v>
      </c>
      <c r="E37" s="20">
        <v>77.252657921163006</v>
      </c>
      <c r="F37" s="20">
        <v>80.551373729770006</v>
      </c>
      <c r="G37" s="20">
        <v>121.97437480703999</v>
      </c>
      <c r="H37" s="20">
        <v>120.04813818491</v>
      </c>
      <c r="I37" s="6" t="str">
        <f t="shared" si="0"/>
        <v>Outliers</v>
      </c>
    </row>
    <row r="38" spans="1:9" x14ac:dyDescent="0.2">
      <c r="A38" s="6">
        <v>1501576</v>
      </c>
      <c r="B38" s="6">
        <v>150157</v>
      </c>
      <c r="C38" s="2" t="s">
        <v>47</v>
      </c>
      <c r="D38" s="7" t="s">
        <v>48</v>
      </c>
      <c r="E38" s="20">
        <v>45.704022142394003</v>
      </c>
      <c r="F38" s="20">
        <v>46.307979904193999</v>
      </c>
      <c r="G38" s="20">
        <v>58.531355048104999</v>
      </c>
      <c r="H38" s="20">
        <v>54.951402388224999</v>
      </c>
      <c r="I38" s="6" t="str">
        <f t="shared" si="0"/>
        <v>Normal</v>
      </c>
    </row>
    <row r="39" spans="1:9" x14ac:dyDescent="0.2">
      <c r="A39" s="6">
        <v>1501600</v>
      </c>
      <c r="B39" s="6">
        <v>150160</v>
      </c>
      <c r="C39" s="2" t="s">
        <v>35</v>
      </c>
      <c r="D39" s="7" t="s">
        <v>49</v>
      </c>
      <c r="E39" s="20">
        <v>33.077489868599002</v>
      </c>
      <c r="F39" s="20">
        <v>32.226255293405998</v>
      </c>
      <c r="G39" s="20">
        <v>40.395968751863997</v>
      </c>
      <c r="H39" s="20">
        <v>57.336396767548997</v>
      </c>
      <c r="I39" s="6" t="str">
        <f t="shared" si="0"/>
        <v>Normal</v>
      </c>
    </row>
    <row r="40" spans="1:9" x14ac:dyDescent="0.2">
      <c r="A40" s="6">
        <v>1501709</v>
      </c>
      <c r="B40" s="6">
        <v>150170</v>
      </c>
      <c r="C40" s="2" t="s">
        <v>35</v>
      </c>
      <c r="D40" s="7" t="s">
        <v>50</v>
      </c>
      <c r="E40" s="20">
        <v>52.221856742321002</v>
      </c>
      <c r="F40" s="20">
        <v>62.057650836992003</v>
      </c>
      <c r="G40" s="20">
        <v>77.298996326524005</v>
      </c>
      <c r="H40" s="20">
        <v>69.435823272289994</v>
      </c>
      <c r="I40" s="6" t="str">
        <f t="shared" si="0"/>
        <v>Normal</v>
      </c>
    </row>
    <row r="41" spans="1:9" x14ac:dyDescent="0.2">
      <c r="A41" s="6">
        <v>1501725</v>
      </c>
      <c r="B41" s="6">
        <v>150172</v>
      </c>
      <c r="C41" s="2" t="s">
        <v>29</v>
      </c>
      <c r="D41" s="7" t="s">
        <v>51</v>
      </c>
      <c r="E41" s="20">
        <v>70.760970436166005</v>
      </c>
      <c r="F41" s="20">
        <v>71.521057198158005</v>
      </c>
      <c r="G41" s="20">
        <v>104.55553315864</v>
      </c>
      <c r="H41" s="20">
        <v>63.289910186908003</v>
      </c>
      <c r="I41" s="6" t="str">
        <f t="shared" si="0"/>
        <v>Normal</v>
      </c>
    </row>
    <row r="42" spans="1:9" x14ac:dyDescent="0.2">
      <c r="A42" s="6">
        <v>1501758</v>
      </c>
      <c r="B42" s="6">
        <v>150175</v>
      </c>
      <c r="C42" s="2" t="s">
        <v>47</v>
      </c>
      <c r="D42" s="7" t="s">
        <v>52</v>
      </c>
      <c r="E42" s="20">
        <v>51.476964769647999</v>
      </c>
      <c r="F42" s="20">
        <v>48.167752442996999</v>
      </c>
      <c r="G42" s="20">
        <v>64.306103031126995</v>
      </c>
      <c r="H42" s="20">
        <v>67.153177060298006</v>
      </c>
      <c r="I42" s="6" t="str">
        <f t="shared" si="0"/>
        <v>Normal</v>
      </c>
    </row>
    <row r="43" spans="1:9" x14ac:dyDescent="0.2">
      <c r="A43" s="6">
        <v>1501782</v>
      </c>
      <c r="B43" s="6">
        <v>150178</v>
      </c>
      <c r="C43" s="2" t="s">
        <v>53</v>
      </c>
      <c r="D43" s="7" t="s">
        <v>54</v>
      </c>
      <c r="E43" s="20">
        <v>31.090452109135999</v>
      </c>
      <c r="F43" s="20">
        <v>33.493732549158999</v>
      </c>
      <c r="G43" s="20">
        <v>46.490371299035999</v>
      </c>
      <c r="H43" s="20">
        <v>69.655670283513999</v>
      </c>
      <c r="I43" s="6" t="str">
        <f t="shared" si="0"/>
        <v>Normal</v>
      </c>
    </row>
    <row r="44" spans="1:9" x14ac:dyDescent="0.2">
      <c r="A44" s="6">
        <v>1501808</v>
      </c>
      <c r="B44" s="6">
        <v>150180</v>
      </c>
      <c r="C44" s="2" t="s">
        <v>22</v>
      </c>
      <c r="D44" s="7" t="s">
        <v>55</v>
      </c>
      <c r="E44" s="20">
        <v>38.124263639108001</v>
      </c>
      <c r="F44" s="20">
        <v>42.717180208122002</v>
      </c>
      <c r="G44" s="20">
        <v>58.161680092060003</v>
      </c>
      <c r="H44" s="20">
        <v>58.376336848403</v>
      </c>
      <c r="I44" s="6" t="str">
        <f t="shared" si="0"/>
        <v>Normal</v>
      </c>
    </row>
    <row r="45" spans="1:9" x14ac:dyDescent="0.2">
      <c r="A45" s="6">
        <v>1501907</v>
      </c>
      <c r="B45" s="6">
        <v>150190</v>
      </c>
      <c r="C45" s="2" t="s">
        <v>19</v>
      </c>
      <c r="D45" s="7" t="s">
        <v>56</v>
      </c>
      <c r="E45" s="20">
        <v>30.166140326788</v>
      </c>
      <c r="F45" s="20">
        <v>42.474598158154002</v>
      </c>
      <c r="G45" s="20">
        <v>48.544604098664003</v>
      </c>
      <c r="H45" s="20">
        <v>56.527088545298</v>
      </c>
      <c r="I45" s="6" t="str">
        <f t="shared" si="0"/>
        <v>Normal</v>
      </c>
    </row>
    <row r="46" spans="1:9" x14ac:dyDescent="0.2">
      <c r="A46" s="6">
        <v>1502004</v>
      </c>
      <c r="B46" s="6">
        <v>150200</v>
      </c>
      <c r="C46" s="2" t="s">
        <v>22</v>
      </c>
      <c r="D46" s="7" t="s">
        <v>57</v>
      </c>
      <c r="E46" s="20">
        <v>30.071106997097001</v>
      </c>
      <c r="F46" s="20">
        <v>33.203125</v>
      </c>
      <c r="G46" s="20">
        <v>43.276534592486001</v>
      </c>
      <c r="H46" s="20">
        <v>50.168883699596002</v>
      </c>
      <c r="I46" s="6" t="str">
        <f t="shared" si="0"/>
        <v>Normal</v>
      </c>
    </row>
    <row r="47" spans="1:9" x14ac:dyDescent="0.2">
      <c r="A47" s="6">
        <v>1501956</v>
      </c>
      <c r="B47" s="6">
        <v>150195</v>
      </c>
      <c r="C47" s="2" t="s">
        <v>35</v>
      </c>
      <c r="D47" s="7" t="s">
        <v>58</v>
      </c>
      <c r="E47" s="20">
        <v>13.489675516224001</v>
      </c>
      <c r="F47" s="20">
        <v>15.178132855615999</v>
      </c>
      <c r="G47" s="20">
        <v>21.822867986517998</v>
      </c>
      <c r="H47" s="20">
        <v>44.360672440142999</v>
      </c>
      <c r="I47" s="6" t="str">
        <f t="shared" si="0"/>
        <v>Normal</v>
      </c>
    </row>
    <row r="48" spans="1:9" x14ac:dyDescent="0.2">
      <c r="A48" s="6">
        <v>1502103</v>
      </c>
      <c r="B48" s="6">
        <v>150210</v>
      </c>
      <c r="C48" s="2" t="s">
        <v>17</v>
      </c>
      <c r="D48" s="7" t="s">
        <v>59</v>
      </c>
      <c r="E48" s="20">
        <v>36.686489230546002</v>
      </c>
      <c r="F48" s="20">
        <v>41.146207054907002</v>
      </c>
      <c r="G48" s="20">
        <v>50.512733108924003</v>
      </c>
      <c r="H48" s="20">
        <v>52.858761104155001</v>
      </c>
      <c r="I48" s="6" t="str">
        <f t="shared" si="0"/>
        <v>Normal</v>
      </c>
    </row>
    <row r="49" spans="1:9" x14ac:dyDescent="0.2">
      <c r="A49" s="6">
        <v>1502152</v>
      </c>
      <c r="B49" s="6">
        <v>150215</v>
      </c>
      <c r="C49" s="2" t="s">
        <v>47</v>
      </c>
      <c r="D49" s="7" t="s">
        <v>60</v>
      </c>
      <c r="E49" s="20">
        <v>98.624780908722997</v>
      </c>
      <c r="F49" s="20">
        <v>109.00716479016999</v>
      </c>
      <c r="G49" s="20">
        <v>227.62959363732</v>
      </c>
      <c r="H49" s="20">
        <v>114.81726540303001</v>
      </c>
      <c r="I49" s="6" t="str">
        <f t="shared" si="0"/>
        <v>Outliers</v>
      </c>
    </row>
    <row r="50" spans="1:9" x14ac:dyDescent="0.2">
      <c r="A50" s="6">
        <v>1502202</v>
      </c>
      <c r="B50" s="6">
        <v>150220</v>
      </c>
      <c r="C50" s="2" t="s">
        <v>35</v>
      </c>
      <c r="D50" s="7" t="s">
        <v>61</v>
      </c>
      <c r="E50" s="20">
        <v>75.761658481463996</v>
      </c>
      <c r="F50" s="20">
        <v>81.943224208206999</v>
      </c>
      <c r="G50" s="20">
        <v>106.63057799164</v>
      </c>
      <c r="H50" s="20">
        <v>96.224110009376005</v>
      </c>
      <c r="I50" s="6" t="str">
        <f t="shared" si="0"/>
        <v>Normal</v>
      </c>
    </row>
    <row r="51" spans="1:9" x14ac:dyDescent="0.2">
      <c r="A51" s="6">
        <v>1502301</v>
      </c>
      <c r="B51" s="6">
        <v>150230</v>
      </c>
      <c r="C51" s="2" t="s">
        <v>19</v>
      </c>
      <c r="D51" s="7" t="s">
        <v>62</v>
      </c>
      <c r="E51" s="20">
        <v>47.42831887741</v>
      </c>
      <c r="F51" s="20">
        <v>49.973357831878999</v>
      </c>
      <c r="G51" s="20">
        <v>61.048675405628003</v>
      </c>
      <c r="H51" s="20">
        <v>58.064687921607998</v>
      </c>
      <c r="I51" s="6" t="str">
        <f t="shared" si="0"/>
        <v>Normal</v>
      </c>
    </row>
    <row r="52" spans="1:9" x14ac:dyDescent="0.2">
      <c r="A52" s="6">
        <v>1502400</v>
      </c>
      <c r="B52" s="6">
        <v>150240</v>
      </c>
      <c r="C52" s="2" t="s">
        <v>63</v>
      </c>
      <c r="D52" s="7" t="s">
        <v>64</v>
      </c>
      <c r="E52" s="20">
        <v>83.062158541382999</v>
      </c>
      <c r="F52" s="20">
        <v>91.947395092766996</v>
      </c>
      <c r="G52" s="20">
        <v>113.54908663033</v>
      </c>
      <c r="H52" s="20">
        <v>109.25143814170001</v>
      </c>
      <c r="I52" s="6" t="str">
        <f t="shared" si="0"/>
        <v>Normal</v>
      </c>
    </row>
    <row r="53" spans="1:9" x14ac:dyDescent="0.2">
      <c r="A53" s="6">
        <v>1502509</v>
      </c>
      <c r="B53" s="6">
        <v>150250</v>
      </c>
      <c r="C53" s="2" t="s">
        <v>22</v>
      </c>
      <c r="D53" s="7" t="s">
        <v>65</v>
      </c>
      <c r="E53" s="20">
        <v>11.329426150019</v>
      </c>
      <c r="F53" s="20">
        <v>11.9592450309</v>
      </c>
      <c r="G53" s="20">
        <v>17.592554291624001</v>
      </c>
      <c r="H53" s="20">
        <v>18.947824830178</v>
      </c>
      <c r="I53" s="6" t="str">
        <f t="shared" si="0"/>
        <v>Outliers</v>
      </c>
    </row>
    <row r="54" spans="1:9" x14ac:dyDescent="0.2">
      <c r="A54" s="6">
        <v>1502608</v>
      </c>
      <c r="B54" s="6">
        <v>150260</v>
      </c>
      <c r="C54" s="2" t="s">
        <v>63</v>
      </c>
      <c r="D54" s="7" t="s">
        <v>66</v>
      </c>
      <c r="E54" s="20">
        <v>40.057923045096999</v>
      </c>
      <c r="F54" s="20">
        <v>40.862253730112997</v>
      </c>
      <c r="G54" s="20">
        <v>58.644763860369999</v>
      </c>
      <c r="H54" s="20">
        <v>59.154491762512002</v>
      </c>
      <c r="I54" s="6" t="str">
        <f t="shared" si="0"/>
        <v>Normal</v>
      </c>
    </row>
    <row r="55" spans="1:9" x14ac:dyDescent="0.2">
      <c r="A55" s="6">
        <v>1502707</v>
      </c>
      <c r="B55" s="6">
        <v>150270</v>
      </c>
      <c r="C55" s="2" t="s">
        <v>24</v>
      </c>
      <c r="D55" s="7" t="s">
        <v>67</v>
      </c>
      <c r="E55" s="20">
        <v>63.636553568444</v>
      </c>
      <c r="F55" s="20">
        <v>67.639765789419002</v>
      </c>
      <c r="G55" s="20">
        <v>86.592538709341994</v>
      </c>
      <c r="H55" s="20">
        <v>88.840576461886997</v>
      </c>
      <c r="I55" s="6" t="str">
        <f t="shared" si="0"/>
        <v>Normal</v>
      </c>
    </row>
    <row r="56" spans="1:9" x14ac:dyDescent="0.2">
      <c r="A56" s="6">
        <v>1502756</v>
      </c>
      <c r="B56" s="6">
        <v>150275</v>
      </c>
      <c r="C56" s="2" t="s">
        <v>19</v>
      </c>
      <c r="D56" s="7" t="s">
        <v>68</v>
      </c>
      <c r="E56" s="20">
        <v>35.890509634432</v>
      </c>
      <c r="F56" s="20">
        <v>40.943133714218</v>
      </c>
      <c r="G56" s="20">
        <v>54.90711531721</v>
      </c>
      <c r="H56" s="20">
        <v>68.059223987202998</v>
      </c>
      <c r="I56" s="6" t="str">
        <f t="shared" si="0"/>
        <v>Normal</v>
      </c>
    </row>
    <row r="57" spans="1:9" x14ac:dyDescent="0.2">
      <c r="A57" s="6">
        <v>1502764</v>
      </c>
      <c r="B57" s="6">
        <v>150276</v>
      </c>
      <c r="C57" s="2" t="s">
        <v>24</v>
      </c>
      <c r="D57" s="7" t="s">
        <v>69</v>
      </c>
      <c r="E57" s="20">
        <v>26.215393750463999</v>
      </c>
      <c r="F57" s="20">
        <v>33.180728144756998</v>
      </c>
      <c r="G57" s="20">
        <v>44.538592993449001</v>
      </c>
      <c r="H57" s="20">
        <v>43.687660302079998</v>
      </c>
      <c r="I57" s="6" t="str">
        <f t="shared" si="0"/>
        <v>Normal</v>
      </c>
    </row>
    <row r="58" spans="1:9" x14ac:dyDescent="0.2">
      <c r="A58" s="6">
        <v>1502772</v>
      </c>
      <c r="B58" s="6">
        <v>150277</v>
      </c>
      <c r="C58" s="2" t="s">
        <v>47</v>
      </c>
      <c r="D58" s="7" t="s">
        <v>70</v>
      </c>
      <c r="E58" s="20">
        <v>75.793407328908003</v>
      </c>
      <c r="F58" s="20">
        <v>73.982965370391</v>
      </c>
      <c r="G58" s="20">
        <v>103.59153343841</v>
      </c>
      <c r="H58" s="20">
        <v>82.972431077693997</v>
      </c>
      <c r="I58" s="6" t="str">
        <f t="shared" si="0"/>
        <v>Normal</v>
      </c>
    </row>
    <row r="59" spans="1:9" x14ac:dyDescent="0.2">
      <c r="A59" s="6">
        <v>1502806</v>
      </c>
      <c r="B59" s="6">
        <v>150280</v>
      </c>
      <c r="C59" s="2" t="s">
        <v>22</v>
      </c>
      <c r="D59" s="7" t="s">
        <v>71</v>
      </c>
      <c r="E59" s="20">
        <v>25.525429633070001</v>
      </c>
      <c r="F59" s="20">
        <v>26.253071955191999</v>
      </c>
      <c r="G59" s="20">
        <v>40.641711229946999</v>
      </c>
      <c r="H59" s="20">
        <v>42.444621419933</v>
      </c>
      <c r="I59" s="6" t="str">
        <f t="shared" si="0"/>
        <v>Normal</v>
      </c>
    </row>
    <row r="60" spans="1:9" x14ac:dyDescent="0.2">
      <c r="A60" s="6">
        <v>1502855</v>
      </c>
      <c r="B60" s="6">
        <v>150285</v>
      </c>
      <c r="C60" s="2" t="s">
        <v>26</v>
      </c>
      <c r="D60" s="7" t="s">
        <v>72</v>
      </c>
      <c r="E60" s="20">
        <v>30.431459737371998</v>
      </c>
      <c r="F60" s="20">
        <v>32.289024473847</v>
      </c>
      <c r="G60" s="20">
        <v>78.992961559285007</v>
      </c>
      <c r="H60" s="20">
        <v>85.350995253948994</v>
      </c>
      <c r="I60" s="6" t="str">
        <f t="shared" si="0"/>
        <v>Normal</v>
      </c>
    </row>
    <row r="61" spans="1:9" x14ac:dyDescent="0.2">
      <c r="A61" s="6">
        <v>1502905</v>
      </c>
      <c r="B61" s="6">
        <v>150290</v>
      </c>
      <c r="C61" s="2" t="s">
        <v>63</v>
      </c>
      <c r="D61" s="7" t="s">
        <v>73</v>
      </c>
      <c r="E61" s="20">
        <v>33.709379523785998</v>
      </c>
      <c r="F61" s="20">
        <v>47.824265720481002</v>
      </c>
      <c r="G61" s="20">
        <v>62.764947801329001</v>
      </c>
      <c r="H61" s="20">
        <v>59.231074314609998</v>
      </c>
      <c r="I61" s="6" t="str">
        <f t="shared" si="0"/>
        <v>Normal</v>
      </c>
    </row>
    <row r="62" spans="1:9" x14ac:dyDescent="0.2">
      <c r="A62" s="6">
        <v>1502939</v>
      </c>
      <c r="B62" s="6">
        <v>150293</v>
      </c>
      <c r="C62" s="2" t="s">
        <v>19</v>
      </c>
      <c r="D62" s="7" t="s">
        <v>74</v>
      </c>
      <c r="E62" s="20">
        <v>41.194594685109003</v>
      </c>
      <c r="F62" s="20">
        <v>40.786187964081002</v>
      </c>
      <c r="G62" s="20">
        <v>55.501094663921997</v>
      </c>
      <c r="H62" s="20">
        <v>54.437111004719</v>
      </c>
      <c r="I62" s="6" t="str">
        <f t="shared" si="0"/>
        <v>Normal</v>
      </c>
    </row>
    <row r="63" spans="1:9" x14ac:dyDescent="0.2">
      <c r="A63" s="6">
        <v>1502954</v>
      </c>
      <c r="B63" s="6">
        <v>150295</v>
      </c>
      <c r="C63" s="2" t="s">
        <v>47</v>
      </c>
      <c r="D63" s="7" t="s">
        <v>75</v>
      </c>
      <c r="E63" s="20">
        <v>46.494912446758001</v>
      </c>
      <c r="F63" s="20">
        <v>46.635238656452998</v>
      </c>
      <c r="G63" s="20">
        <v>70.345475358830996</v>
      </c>
      <c r="H63" s="20">
        <v>78.195942111237002</v>
      </c>
      <c r="I63" s="6" t="str">
        <f t="shared" si="0"/>
        <v>Normal</v>
      </c>
    </row>
    <row r="64" spans="1:9" x14ac:dyDescent="0.2">
      <c r="A64" s="6">
        <v>1503002</v>
      </c>
      <c r="B64" s="6">
        <v>150300</v>
      </c>
      <c r="C64" s="2" t="s">
        <v>26</v>
      </c>
      <c r="D64" s="7" t="s">
        <v>76</v>
      </c>
      <c r="E64" s="20">
        <v>14.095079232693999</v>
      </c>
      <c r="F64" s="20">
        <v>15.855728429986</v>
      </c>
      <c r="G64" s="20">
        <v>31.141171391566999</v>
      </c>
      <c r="H64" s="20">
        <v>43.595325389551</v>
      </c>
      <c r="I64" s="6" t="str">
        <f t="shared" si="0"/>
        <v>Normal</v>
      </c>
    </row>
    <row r="65" spans="1:9" x14ac:dyDescent="0.2">
      <c r="A65" s="6">
        <v>1503044</v>
      </c>
      <c r="B65" s="6">
        <v>150304</v>
      </c>
      <c r="C65" s="2" t="s">
        <v>24</v>
      </c>
      <c r="D65" s="7" t="s">
        <v>77</v>
      </c>
      <c r="E65" s="20">
        <v>39.410953506698</v>
      </c>
      <c r="F65" s="20">
        <v>42.387332521315003</v>
      </c>
      <c r="G65" s="20">
        <v>54.618648153504999</v>
      </c>
      <c r="H65" s="20">
        <v>65.281036987373</v>
      </c>
      <c r="I65" s="6" t="str">
        <f t="shared" si="0"/>
        <v>Normal</v>
      </c>
    </row>
    <row r="66" spans="1:9" x14ac:dyDescent="0.2">
      <c r="A66" s="6">
        <v>1503077</v>
      </c>
      <c r="B66" s="6">
        <v>150307</v>
      </c>
      <c r="C66" s="2" t="s">
        <v>19</v>
      </c>
      <c r="D66" s="7" t="s">
        <v>78</v>
      </c>
      <c r="E66" s="20">
        <v>30.710504104963999</v>
      </c>
      <c r="F66" s="20">
        <v>34.889510168127998</v>
      </c>
      <c r="G66" s="20">
        <v>43.498375071688002</v>
      </c>
      <c r="H66" s="20">
        <v>54.305145124074002</v>
      </c>
      <c r="I66" s="6" t="str">
        <f t="shared" si="0"/>
        <v>Normal</v>
      </c>
    </row>
    <row r="67" spans="1:9" x14ac:dyDescent="0.2">
      <c r="A67" s="6">
        <v>1503093</v>
      </c>
      <c r="B67" s="6">
        <v>150309</v>
      </c>
      <c r="C67" s="2" t="s">
        <v>53</v>
      </c>
      <c r="D67" s="7" t="s">
        <v>79</v>
      </c>
      <c r="E67" s="20">
        <v>34.332303891290998</v>
      </c>
      <c r="F67" s="20">
        <v>34.463620651882998</v>
      </c>
      <c r="G67" s="20">
        <v>49.189020586401</v>
      </c>
      <c r="H67" s="20">
        <v>77.792998477929999</v>
      </c>
      <c r="I67" s="6" t="str">
        <f t="shared" si="0"/>
        <v>Normal</v>
      </c>
    </row>
    <row r="68" spans="1:9" x14ac:dyDescent="0.2">
      <c r="A68" s="6">
        <v>1503101</v>
      </c>
      <c r="B68" s="6">
        <v>150310</v>
      </c>
      <c r="C68" s="2" t="s">
        <v>22</v>
      </c>
      <c r="D68" s="7" t="s">
        <v>80</v>
      </c>
      <c r="E68" s="20">
        <v>22.210570469798999</v>
      </c>
      <c r="F68" s="20">
        <v>18.625388831283999</v>
      </c>
      <c r="G68" s="20">
        <v>44.850118674363003</v>
      </c>
      <c r="H68" s="20">
        <v>39.536932175663999</v>
      </c>
      <c r="I68" s="6" t="str">
        <f t="shared" si="0"/>
        <v>Normal</v>
      </c>
    </row>
    <row r="69" spans="1:9" x14ac:dyDescent="0.2">
      <c r="A69" s="6">
        <v>1503200</v>
      </c>
      <c r="B69" s="6">
        <v>150320</v>
      </c>
      <c r="C69" s="2" t="s">
        <v>63</v>
      </c>
      <c r="D69" s="7" t="s">
        <v>81</v>
      </c>
      <c r="E69" s="20">
        <v>38.632205529929998</v>
      </c>
      <c r="F69" s="20">
        <v>45.826820080464998</v>
      </c>
      <c r="G69" s="20">
        <v>71.239231278993003</v>
      </c>
      <c r="H69" s="20">
        <v>73.967092214431005</v>
      </c>
      <c r="I69" s="6" t="str">
        <f t="shared" si="0"/>
        <v>Normal</v>
      </c>
    </row>
    <row r="70" spans="1:9" x14ac:dyDescent="0.2">
      <c r="A70" s="6">
        <v>1503309</v>
      </c>
      <c r="B70" s="6">
        <v>150330</v>
      </c>
      <c r="C70" s="2" t="s">
        <v>17</v>
      </c>
      <c r="D70" s="7" t="s">
        <v>82</v>
      </c>
      <c r="E70" s="20">
        <v>35.383903792783997</v>
      </c>
      <c r="F70" s="20">
        <v>49.014848657910001</v>
      </c>
      <c r="G70" s="20">
        <v>64.719806839521993</v>
      </c>
      <c r="H70" s="20">
        <v>56.011784485817003</v>
      </c>
      <c r="I70" s="6" t="str">
        <f t="shared" si="0"/>
        <v>Normal</v>
      </c>
    </row>
    <row r="71" spans="1:9" x14ac:dyDescent="0.2">
      <c r="A71" s="6">
        <v>1503408</v>
      </c>
      <c r="B71" s="6">
        <v>150340</v>
      </c>
      <c r="C71" s="2" t="s">
        <v>63</v>
      </c>
      <c r="D71" s="7" t="s">
        <v>83</v>
      </c>
      <c r="E71" s="20">
        <v>42.413115873964998</v>
      </c>
      <c r="F71" s="20">
        <v>36.506196779360998</v>
      </c>
      <c r="G71" s="20">
        <v>41.060871013407002</v>
      </c>
      <c r="H71" s="20">
        <v>48.203389830508002</v>
      </c>
      <c r="I71" s="6" t="str">
        <f t="shared" si="0"/>
        <v>Normal</v>
      </c>
    </row>
    <row r="72" spans="1:9" x14ac:dyDescent="0.2">
      <c r="A72" s="6">
        <v>1503457</v>
      </c>
      <c r="B72" s="6">
        <v>150345</v>
      </c>
      <c r="C72" s="2" t="s">
        <v>19</v>
      </c>
      <c r="D72" s="7" t="s">
        <v>84</v>
      </c>
      <c r="E72" s="20">
        <v>17.099901643951</v>
      </c>
      <c r="F72" s="20">
        <v>23.288380952381001</v>
      </c>
      <c r="G72" s="20">
        <v>32.457942533869002</v>
      </c>
      <c r="H72" s="20">
        <v>61.887962016552002</v>
      </c>
      <c r="I72" s="6" t="str">
        <f t="shared" si="0"/>
        <v>Normal</v>
      </c>
    </row>
    <row r="73" spans="1:9" x14ac:dyDescent="0.2">
      <c r="A73" s="6">
        <v>1503507</v>
      </c>
      <c r="B73" s="6">
        <v>150350</v>
      </c>
      <c r="C73" s="2" t="s">
        <v>19</v>
      </c>
      <c r="D73" s="7" t="s">
        <v>85</v>
      </c>
      <c r="E73" s="20">
        <v>32.854070660521998</v>
      </c>
      <c r="F73" s="20">
        <v>47.295597484277003</v>
      </c>
      <c r="G73" s="20">
        <v>64.919268359938002</v>
      </c>
      <c r="H73" s="20">
        <v>54.966887417218999</v>
      </c>
      <c r="I73" s="6" t="str">
        <f t="shared" si="0"/>
        <v>Normal</v>
      </c>
    </row>
    <row r="74" spans="1:9" x14ac:dyDescent="0.2">
      <c r="A74" s="6">
        <v>1503606</v>
      </c>
      <c r="B74" s="6">
        <v>150360</v>
      </c>
      <c r="C74" s="2" t="s">
        <v>38</v>
      </c>
      <c r="D74" s="7" t="s">
        <v>86</v>
      </c>
      <c r="E74" s="20">
        <v>72.721167046925004</v>
      </c>
      <c r="F74" s="20">
        <v>76.605355293654</v>
      </c>
      <c r="G74" s="20">
        <v>120.32282526269999</v>
      </c>
      <c r="H74" s="20">
        <v>92.913909432983004</v>
      </c>
      <c r="I74" s="6" t="str">
        <f t="shared" si="0"/>
        <v>Normal</v>
      </c>
    </row>
    <row r="75" spans="1:9" x14ac:dyDescent="0.2">
      <c r="A75" s="6">
        <v>1503705</v>
      </c>
      <c r="B75" s="6">
        <v>150370</v>
      </c>
      <c r="C75" s="2" t="s">
        <v>53</v>
      </c>
      <c r="D75" s="7" t="s">
        <v>87</v>
      </c>
      <c r="E75" s="20">
        <v>37.261822072874999</v>
      </c>
      <c r="F75" s="20">
        <v>52.323118733015001</v>
      </c>
      <c r="G75" s="20">
        <v>61.185650929097001</v>
      </c>
      <c r="H75" s="20">
        <v>50.912526129603002</v>
      </c>
      <c r="I75" s="6" t="str">
        <f t="shared" si="0"/>
        <v>Normal</v>
      </c>
    </row>
    <row r="76" spans="1:9" x14ac:dyDescent="0.2">
      <c r="A76" s="6">
        <v>1503754</v>
      </c>
      <c r="B76" s="6">
        <v>150375</v>
      </c>
      <c r="C76" s="2" t="s">
        <v>38</v>
      </c>
      <c r="D76" s="7" t="s">
        <v>88</v>
      </c>
      <c r="E76" s="20">
        <v>371.67131933487002</v>
      </c>
      <c r="F76" s="20">
        <v>163.16205533597</v>
      </c>
      <c r="G76" s="20">
        <v>274.61162255466002</v>
      </c>
      <c r="H76" s="20">
        <v>52.370851010731002</v>
      </c>
      <c r="I76" s="6" t="str">
        <f t="shared" si="0"/>
        <v>Normal</v>
      </c>
    </row>
    <row r="77" spans="1:9" x14ac:dyDescent="0.2">
      <c r="A77" s="6">
        <v>1503804</v>
      </c>
      <c r="B77" s="6">
        <v>150380</v>
      </c>
      <c r="C77" s="2" t="s">
        <v>53</v>
      </c>
      <c r="D77" s="7" t="s">
        <v>89</v>
      </c>
      <c r="E77" s="20">
        <v>53.177246217563997</v>
      </c>
      <c r="F77" s="20">
        <v>53.534307008455997</v>
      </c>
      <c r="G77" s="20">
        <v>59.118925260670999</v>
      </c>
      <c r="H77" s="20">
        <v>94.520911236640003</v>
      </c>
      <c r="I77" s="6" t="str">
        <f t="shared" si="0"/>
        <v>Normal</v>
      </c>
    </row>
    <row r="78" spans="1:9" x14ac:dyDescent="0.2">
      <c r="A78" s="6">
        <v>1503903</v>
      </c>
      <c r="B78" s="6">
        <v>150390</v>
      </c>
      <c r="C78" s="2" t="s">
        <v>26</v>
      </c>
      <c r="D78" s="7" t="s">
        <v>90</v>
      </c>
      <c r="E78" s="20">
        <v>40.153254060024999</v>
      </c>
      <c r="F78" s="20">
        <v>38.510854816825002</v>
      </c>
      <c r="G78" s="20">
        <v>63.559647103951001</v>
      </c>
      <c r="H78" s="20">
        <v>75.299227609520003</v>
      </c>
      <c r="I78" s="6" t="str">
        <f t="shared" si="0"/>
        <v>Normal</v>
      </c>
    </row>
    <row r="79" spans="1:9" x14ac:dyDescent="0.2">
      <c r="A79" s="6">
        <v>1504000</v>
      </c>
      <c r="B79" s="6">
        <v>150400</v>
      </c>
      <c r="C79" s="2" t="s">
        <v>17</v>
      </c>
      <c r="D79" s="7" t="s">
        <v>91</v>
      </c>
      <c r="E79" s="20">
        <v>29.113530326593999</v>
      </c>
      <c r="F79" s="20">
        <v>31.264940919335999</v>
      </c>
      <c r="G79" s="20">
        <v>53.090504000270002</v>
      </c>
      <c r="H79" s="20">
        <v>50.952010551591002</v>
      </c>
      <c r="I79" s="6" t="str">
        <f t="shared" si="0"/>
        <v>Normal</v>
      </c>
    </row>
    <row r="80" spans="1:9" x14ac:dyDescent="0.2">
      <c r="A80" s="6">
        <v>1504059</v>
      </c>
      <c r="B80" s="6">
        <v>150405</v>
      </c>
      <c r="C80" s="2" t="s">
        <v>19</v>
      </c>
      <c r="D80" s="7" t="s">
        <v>92</v>
      </c>
      <c r="E80" s="20">
        <v>70.691890813577999</v>
      </c>
      <c r="F80" s="20">
        <v>76.570200099223001</v>
      </c>
      <c r="G80" s="20">
        <v>105.70272137945</v>
      </c>
      <c r="H80" s="20">
        <v>81.882222804413004</v>
      </c>
      <c r="I80" s="6" t="str">
        <f t="shared" si="0"/>
        <v>Normal</v>
      </c>
    </row>
    <row r="81" spans="1:9" x14ac:dyDescent="0.2">
      <c r="A81" s="6">
        <v>1504109</v>
      </c>
      <c r="B81" s="6">
        <v>150410</v>
      </c>
      <c r="C81" s="2" t="s">
        <v>63</v>
      </c>
      <c r="D81" s="7" t="s">
        <v>93</v>
      </c>
      <c r="E81" s="20">
        <v>37.283575105288001</v>
      </c>
      <c r="F81" s="20">
        <v>39.344453516854998</v>
      </c>
      <c r="G81" s="20">
        <v>46.115375668760002</v>
      </c>
      <c r="H81" s="20">
        <v>53.086876155268001</v>
      </c>
      <c r="I81" s="6" t="str">
        <f t="shared" si="0"/>
        <v>Normal</v>
      </c>
    </row>
    <row r="82" spans="1:9" x14ac:dyDescent="0.2">
      <c r="A82" s="6">
        <v>1504208</v>
      </c>
      <c r="B82" s="6">
        <v>150420</v>
      </c>
      <c r="C82" s="2" t="s">
        <v>47</v>
      </c>
      <c r="D82" s="7" t="s">
        <v>94</v>
      </c>
      <c r="E82" s="20">
        <v>187.65701684989</v>
      </c>
      <c r="F82" s="20">
        <v>197.60317695437999</v>
      </c>
      <c r="G82" s="20">
        <v>121.6408726848</v>
      </c>
      <c r="H82" s="20">
        <v>118.62750247621</v>
      </c>
      <c r="I82" s="6" t="str">
        <f t="shared" ref="I82:I145" si="1">IF(AND(H82&lt;$L$21,H82&gt;$L$22),"Normal","Outliers")</f>
        <v>Outliers</v>
      </c>
    </row>
    <row r="83" spans="1:9" x14ac:dyDescent="0.2">
      <c r="A83" s="6">
        <v>1504307</v>
      </c>
      <c r="B83" s="6">
        <v>150430</v>
      </c>
      <c r="C83" s="2" t="s">
        <v>63</v>
      </c>
      <c r="D83" s="7" t="s">
        <v>95</v>
      </c>
      <c r="E83" s="20">
        <v>34.886167000305001</v>
      </c>
      <c r="F83" s="20">
        <v>52.629082531507997</v>
      </c>
      <c r="G83" s="20">
        <v>52.407050306167001</v>
      </c>
      <c r="H83" s="20">
        <v>46.617852161785002</v>
      </c>
      <c r="I83" s="6" t="str">
        <f t="shared" si="1"/>
        <v>Normal</v>
      </c>
    </row>
    <row r="84" spans="1:9" x14ac:dyDescent="0.2">
      <c r="A84" s="6">
        <v>1504406</v>
      </c>
      <c r="B84" s="6">
        <v>150440</v>
      </c>
      <c r="C84" s="2" t="s">
        <v>63</v>
      </c>
      <c r="D84" s="7" t="s">
        <v>96</v>
      </c>
      <c r="E84" s="20">
        <v>36.525974025974001</v>
      </c>
      <c r="F84" s="20">
        <v>40.773286467486997</v>
      </c>
      <c r="G84" s="20">
        <v>75.912894303819996</v>
      </c>
      <c r="H84" s="20">
        <v>86.925314495107997</v>
      </c>
      <c r="I84" s="6" t="str">
        <f t="shared" si="1"/>
        <v>Normal</v>
      </c>
    </row>
    <row r="85" spans="1:9" x14ac:dyDescent="0.2">
      <c r="A85" s="6">
        <v>1504422</v>
      </c>
      <c r="B85" s="6">
        <v>150442</v>
      </c>
      <c r="C85" s="2" t="s">
        <v>32</v>
      </c>
      <c r="D85" s="7" t="s">
        <v>97</v>
      </c>
      <c r="E85" s="20">
        <v>60.604770340858003</v>
      </c>
      <c r="F85" s="20">
        <v>55.391405168867003</v>
      </c>
      <c r="G85" s="20">
        <v>81.136423880069998</v>
      </c>
      <c r="H85" s="20">
        <v>101.51020223499</v>
      </c>
      <c r="I85" s="6" t="str">
        <f t="shared" si="1"/>
        <v>Normal</v>
      </c>
    </row>
    <row r="86" spans="1:9" x14ac:dyDescent="0.2">
      <c r="A86" s="6">
        <v>1504455</v>
      </c>
      <c r="B86" s="6">
        <v>150445</v>
      </c>
      <c r="C86" s="2" t="s">
        <v>29</v>
      </c>
      <c r="D86" s="7" t="s">
        <v>98</v>
      </c>
      <c r="E86" s="20">
        <v>40.842485046048999</v>
      </c>
      <c r="F86" s="20">
        <v>41.410476935105997</v>
      </c>
      <c r="G86" s="20">
        <v>51.729681268741999</v>
      </c>
      <c r="H86" s="20">
        <v>60.682498061084999</v>
      </c>
      <c r="I86" s="6" t="str">
        <f t="shared" si="1"/>
        <v>Normal</v>
      </c>
    </row>
    <row r="87" spans="1:9" x14ac:dyDescent="0.2">
      <c r="A87" s="6">
        <v>1504505</v>
      </c>
      <c r="B87" s="6">
        <v>150450</v>
      </c>
      <c r="C87" s="2" t="s">
        <v>22</v>
      </c>
      <c r="D87" s="7" t="s">
        <v>99</v>
      </c>
      <c r="E87" s="20">
        <v>16.088088522456001</v>
      </c>
      <c r="F87" s="20">
        <v>18.239512370025</v>
      </c>
      <c r="G87" s="20">
        <v>31.126204615768</v>
      </c>
      <c r="H87" s="20">
        <v>33.017649591046002</v>
      </c>
      <c r="I87" s="6" t="str">
        <f t="shared" si="1"/>
        <v>Normal</v>
      </c>
    </row>
    <row r="88" spans="1:9" x14ac:dyDescent="0.2">
      <c r="A88" s="6">
        <v>1504604</v>
      </c>
      <c r="B88" s="6">
        <v>150460</v>
      </c>
      <c r="C88" s="2" t="s">
        <v>17</v>
      </c>
      <c r="D88" s="7" t="s">
        <v>100</v>
      </c>
      <c r="E88" s="20">
        <v>42.603417266187002</v>
      </c>
      <c r="F88" s="20">
        <v>43.380907072629</v>
      </c>
      <c r="G88" s="20">
        <v>66.441081555284001</v>
      </c>
      <c r="H88" s="20">
        <v>82.167806456356999</v>
      </c>
      <c r="I88" s="6" t="str">
        <f t="shared" si="1"/>
        <v>Normal</v>
      </c>
    </row>
    <row r="89" spans="1:9" x14ac:dyDescent="0.2">
      <c r="A89" s="6">
        <v>1504703</v>
      </c>
      <c r="B89" s="6">
        <v>150470</v>
      </c>
      <c r="C89" s="2" t="s">
        <v>17</v>
      </c>
      <c r="D89" s="7" t="s">
        <v>101</v>
      </c>
      <c r="E89" s="20">
        <v>34.434916071819998</v>
      </c>
      <c r="F89" s="20">
        <v>38.636964727946001</v>
      </c>
      <c r="G89" s="20">
        <v>50.455187475519999</v>
      </c>
      <c r="H89" s="20">
        <v>52.823372150434999</v>
      </c>
      <c r="I89" s="6" t="str">
        <f t="shared" si="1"/>
        <v>Normal</v>
      </c>
    </row>
    <row r="90" spans="1:9" x14ac:dyDescent="0.2">
      <c r="A90" s="6">
        <v>1504752</v>
      </c>
      <c r="B90" s="6">
        <v>150475</v>
      </c>
      <c r="C90" s="2" t="s">
        <v>26</v>
      </c>
      <c r="D90" s="7" t="s">
        <v>102</v>
      </c>
      <c r="E90" s="20">
        <v>13.870927629943001</v>
      </c>
      <c r="F90" s="20">
        <v>11.91917943648</v>
      </c>
      <c r="G90" s="20">
        <v>4.0412725709371999</v>
      </c>
      <c r="H90" s="20">
        <v>3.0679545551252998</v>
      </c>
      <c r="I90" s="6" t="str">
        <f t="shared" si="1"/>
        <v>Outliers</v>
      </c>
    </row>
    <row r="91" spans="1:9" x14ac:dyDescent="0.2">
      <c r="A91" s="6">
        <v>1504802</v>
      </c>
      <c r="B91" s="6">
        <v>150480</v>
      </c>
      <c r="C91" s="2" t="s">
        <v>26</v>
      </c>
      <c r="D91" s="7" t="s">
        <v>103</v>
      </c>
      <c r="E91" s="20">
        <v>46.210711331679001</v>
      </c>
      <c r="F91" s="20">
        <v>49.853856469859998</v>
      </c>
      <c r="G91" s="20">
        <v>69.814201650396996</v>
      </c>
      <c r="H91" s="20">
        <v>69.949680085311002</v>
      </c>
      <c r="I91" s="6" t="str">
        <f t="shared" si="1"/>
        <v>Normal</v>
      </c>
    </row>
    <row r="92" spans="1:9" x14ac:dyDescent="0.2">
      <c r="A92" s="6">
        <v>1504901</v>
      </c>
      <c r="B92" s="6">
        <v>150490</v>
      </c>
      <c r="C92" s="2" t="s">
        <v>22</v>
      </c>
      <c r="D92" s="7" t="s">
        <v>104</v>
      </c>
      <c r="E92" s="20">
        <v>27.554586235098999</v>
      </c>
      <c r="F92" s="20">
        <v>31.785068205152999</v>
      </c>
      <c r="G92" s="20">
        <v>53.362763545134001</v>
      </c>
      <c r="H92" s="20">
        <v>49.649532710279999</v>
      </c>
      <c r="I92" s="6" t="str">
        <f t="shared" si="1"/>
        <v>Normal</v>
      </c>
    </row>
    <row r="93" spans="1:9" x14ac:dyDescent="0.2">
      <c r="A93" s="6">
        <v>1504950</v>
      </c>
      <c r="B93" s="6">
        <v>150495</v>
      </c>
      <c r="C93" s="2" t="s">
        <v>19</v>
      </c>
      <c r="D93" s="7" t="s">
        <v>105</v>
      </c>
      <c r="E93" s="20">
        <v>33.639086484463</v>
      </c>
      <c r="F93" s="20">
        <v>38.752098489087999</v>
      </c>
      <c r="G93" s="20">
        <v>48.329383335656999</v>
      </c>
      <c r="H93" s="20">
        <v>55.313018849496999</v>
      </c>
      <c r="I93" s="6" t="str">
        <f t="shared" si="1"/>
        <v>Normal</v>
      </c>
    </row>
    <row r="94" spans="1:9" x14ac:dyDescent="0.2">
      <c r="A94" s="6">
        <v>1504976</v>
      </c>
      <c r="B94" s="6">
        <v>150497</v>
      </c>
      <c r="C94" s="2" t="s">
        <v>53</v>
      </c>
      <c r="D94" s="7" t="s">
        <v>106</v>
      </c>
      <c r="E94" s="20">
        <v>41.036095455091001</v>
      </c>
      <c r="F94" s="20">
        <v>40.156639373442999</v>
      </c>
      <c r="G94" s="20">
        <v>57.555646913724999</v>
      </c>
      <c r="H94" s="20">
        <v>68.312432819777996</v>
      </c>
      <c r="I94" s="6" t="str">
        <f t="shared" si="1"/>
        <v>Normal</v>
      </c>
    </row>
    <row r="95" spans="1:9" x14ac:dyDescent="0.2">
      <c r="A95" s="6">
        <v>1505007</v>
      </c>
      <c r="B95" s="6">
        <v>150500</v>
      </c>
      <c r="C95" s="2" t="s">
        <v>35</v>
      </c>
      <c r="D95" s="7" t="s">
        <v>107</v>
      </c>
      <c r="E95" s="20">
        <v>40.447829200026</v>
      </c>
      <c r="F95" s="20">
        <v>55.030310847414</v>
      </c>
      <c r="G95" s="20">
        <v>73.181643870637998</v>
      </c>
      <c r="H95" s="20">
        <v>74.847727627674999</v>
      </c>
      <c r="I95" s="6" t="str">
        <f t="shared" si="1"/>
        <v>Normal</v>
      </c>
    </row>
    <row r="96" spans="1:9" x14ac:dyDescent="0.2">
      <c r="A96" s="6">
        <v>1505031</v>
      </c>
      <c r="B96" s="6">
        <v>150503</v>
      </c>
      <c r="C96" s="2" t="s">
        <v>38</v>
      </c>
      <c r="D96" s="7" t="s">
        <v>108</v>
      </c>
      <c r="E96" s="20">
        <v>72.964055585745996</v>
      </c>
      <c r="F96" s="20">
        <v>80.629511759682998</v>
      </c>
      <c r="G96" s="20">
        <v>125.09604563623</v>
      </c>
      <c r="H96" s="20">
        <v>88.075985492597994</v>
      </c>
      <c r="I96" s="6" t="str">
        <f t="shared" si="1"/>
        <v>Normal</v>
      </c>
    </row>
    <row r="97" spans="1:9" x14ac:dyDescent="0.2">
      <c r="A97" s="6">
        <v>1505064</v>
      </c>
      <c r="B97" s="6">
        <v>150506</v>
      </c>
      <c r="C97" s="2" t="s">
        <v>53</v>
      </c>
      <c r="D97" s="7" t="s">
        <v>109</v>
      </c>
      <c r="E97" s="20">
        <v>34.584227927133</v>
      </c>
      <c r="F97" s="20">
        <v>36.265444090450004</v>
      </c>
      <c r="G97" s="20">
        <v>51.498318214248997</v>
      </c>
      <c r="H97" s="20">
        <v>67.116182572613994</v>
      </c>
      <c r="I97" s="6" t="str">
        <f t="shared" si="1"/>
        <v>Normal</v>
      </c>
    </row>
    <row r="98" spans="1:9" x14ac:dyDescent="0.2">
      <c r="A98" s="6">
        <v>1505106</v>
      </c>
      <c r="B98" s="6">
        <v>150510</v>
      </c>
      <c r="C98" s="2" t="s">
        <v>26</v>
      </c>
      <c r="D98" s="7" t="s">
        <v>110</v>
      </c>
      <c r="E98" s="20">
        <v>44.438690373439002</v>
      </c>
      <c r="F98" s="20">
        <v>49.615722861621997</v>
      </c>
      <c r="G98" s="20">
        <v>63.247765517504</v>
      </c>
      <c r="H98" s="20">
        <v>63.501120067396002</v>
      </c>
      <c r="I98" s="6" t="str">
        <f t="shared" si="1"/>
        <v>Normal</v>
      </c>
    </row>
    <row r="99" spans="1:9" x14ac:dyDescent="0.2">
      <c r="A99" s="6">
        <v>1505205</v>
      </c>
      <c r="B99" s="6">
        <v>150520</v>
      </c>
      <c r="C99" s="2" t="s">
        <v>22</v>
      </c>
      <c r="D99" s="7" t="s">
        <v>111</v>
      </c>
      <c r="E99" s="20">
        <v>29.610605314960999</v>
      </c>
      <c r="F99" s="20">
        <v>31.165905631659001</v>
      </c>
      <c r="G99" s="20">
        <v>45.853173407268997</v>
      </c>
      <c r="H99" s="20">
        <v>49.163810424300003</v>
      </c>
      <c r="I99" s="6" t="str">
        <f t="shared" si="1"/>
        <v>Normal</v>
      </c>
    </row>
    <row r="100" spans="1:9" x14ac:dyDescent="0.2">
      <c r="A100" s="6">
        <v>1505304</v>
      </c>
      <c r="B100" s="6">
        <v>150530</v>
      </c>
      <c r="C100" s="2" t="s">
        <v>26</v>
      </c>
      <c r="D100" s="7" t="s">
        <v>112</v>
      </c>
      <c r="E100" s="20">
        <v>42.545419722009001</v>
      </c>
      <c r="F100" s="20">
        <v>46.426448335495003</v>
      </c>
      <c r="G100" s="20">
        <v>71.568719050732994</v>
      </c>
      <c r="H100" s="20">
        <v>79.522359211644002</v>
      </c>
      <c r="I100" s="6" t="str">
        <f t="shared" si="1"/>
        <v>Normal</v>
      </c>
    </row>
    <row r="101" spans="1:9" x14ac:dyDescent="0.2">
      <c r="A101" s="6">
        <v>1505403</v>
      </c>
      <c r="B101" s="6">
        <v>150540</v>
      </c>
      <c r="C101" s="2" t="s">
        <v>19</v>
      </c>
      <c r="D101" s="7" t="s">
        <v>113</v>
      </c>
      <c r="E101" s="20">
        <v>48.851025669767999</v>
      </c>
      <c r="F101" s="20">
        <v>46.651077334223999</v>
      </c>
      <c r="G101" s="20">
        <v>60.318601692571001</v>
      </c>
      <c r="H101" s="20">
        <v>66.586390366844</v>
      </c>
      <c r="I101" s="6" t="str">
        <f t="shared" si="1"/>
        <v>Normal</v>
      </c>
    </row>
    <row r="102" spans="1:9" x14ac:dyDescent="0.2">
      <c r="A102" s="6">
        <v>1505437</v>
      </c>
      <c r="B102" s="6">
        <v>150543</v>
      </c>
      <c r="C102" s="2" t="s">
        <v>24</v>
      </c>
      <c r="D102" s="7" t="s">
        <v>114</v>
      </c>
      <c r="E102" s="20">
        <v>57.367811890837999</v>
      </c>
      <c r="F102" s="20">
        <v>54.429278536072999</v>
      </c>
      <c r="G102" s="20">
        <v>89.027814726138999</v>
      </c>
      <c r="H102" s="20">
        <v>93.374811346906</v>
      </c>
      <c r="I102" s="6" t="str">
        <f t="shared" si="1"/>
        <v>Normal</v>
      </c>
    </row>
    <row r="103" spans="1:9" x14ac:dyDescent="0.2">
      <c r="A103" s="6">
        <v>1505486</v>
      </c>
      <c r="B103" s="6">
        <v>150548</v>
      </c>
      <c r="C103" s="2" t="s">
        <v>29</v>
      </c>
      <c r="D103" s="7" t="s">
        <v>115</v>
      </c>
      <c r="E103" s="20">
        <v>26.669601308011998</v>
      </c>
      <c r="F103" s="20">
        <v>28.390548188541</v>
      </c>
      <c r="G103" s="20">
        <v>44.170230095703999</v>
      </c>
      <c r="H103" s="20">
        <v>54.259434995254999</v>
      </c>
      <c r="I103" s="6" t="str">
        <f t="shared" si="1"/>
        <v>Normal</v>
      </c>
    </row>
    <row r="104" spans="1:9" x14ac:dyDescent="0.2">
      <c r="A104" s="6">
        <v>1505494</v>
      </c>
      <c r="B104" s="6">
        <v>150549</v>
      </c>
      <c r="C104" s="2" t="s">
        <v>47</v>
      </c>
      <c r="D104" s="7" t="s">
        <v>116</v>
      </c>
      <c r="E104" s="20">
        <v>41.349321386216999</v>
      </c>
      <c r="F104" s="20">
        <v>40.925877077288</v>
      </c>
      <c r="G104" s="20">
        <v>54.547854785478997</v>
      </c>
      <c r="H104" s="20">
        <v>60.798838053739999</v>
      </c>
      <c r="I104" s="6" t="str">
        <f t="shared" si="1"/>
        <v>Normal</v>
      </c>
    </row>
    <row r="105" spans="1:9" x14ac:dyDescent="0.2">
      <c r="A105" s="6">
        <v>1505502</v>
      </c>
      <c r="B105" s="6">
        <v>150550</v>
      </c>
      <c r="C105" s="2" t="s">
        <v>19</v>
      </c>
      <c r="D105" s="7" t="s">
        <v>117</v>
      </c>
      <c r="E105" s="20">
        <v>73.054929515224003</v>
      </c>
      <c r="F105" s="20">
        <v>73.716845846834005</v>
      </c>
      <c r="G105" s="20">
        <v>90.643830176625997</v>
      </c>
      <c r="H105" s="20">
        <v>95.174250033163005</v>
      </c>
      <c r="I105" s="6" t="str">
        <f t="shared" si="1"/>
        <v>Normal</v>
      </c>
    </row>
    <row r="106" spans="1:9" x14ac:dyDescent="0.2">
      <c r="A106" s="6">
        <v>1505536</v>
      </c>
      <c r="B106" s="6">
        <v>150553</v>
      </c>
      <c r="C106" s="2" t="s">
        <v>47</v>
      </c>
      <c r="D106" s="7" t="s">
        <v>118</v>
      </c>
      <c r="E106" s="20">
        <v>89.681331713663994</v>
      </c>
      <c r="F106" s="20">
        <v>99.889032475559006</v>
      </c>
      <c r="G106" s="20">
        <v>151.29829468844</v>
      </c>
      <c r="H106" s="20">
        <v>113.0326096748</v>
      </c>
      <c r="I106" s="6" t="str">
        <f t="shared" si="1"/>
        <v>Normal</v>
      </c>
    </row>
    <row r="107" spans="1:9" x14ac:dyDescent="0.2">
      <c r="A107" s="6">
        <v>1505551</v>
      </c>
      <c r="B107" s="6">
        <v>150555</v>
      </c>
      <c r="C107" s="2" t="s">
        <v>24</v>
      </c>
      <c r="D107" s="7" t="s">
        <v>119</v>
      </c>
      <c r="E107" s="20">
        <v>58.106875797920999</v>
      </c>
      <c r="F107" s="20">
        <v>56.802218114603001</v>
      </c>
      <c r="G107" s="20">
        <v>82.243865892488998</v>
      </c>
      <c r="H107" s="20">
        <v>66.296349733083005</v>
      </c>
      <c r="I107" s="6" t="str">
        <f t="shared" si="1"/>
        <v>Normal</v>
      </c>
    </row>
    <row r="108" spans="1:9" x14ac:dyDescent="0.2">
      <c r="A108" s="6">
        <v>1505601</v>
      </c>
      <c r="B108" s="6">
        <v>150560</v>
      </c>
      <c r="C108" s="2" t="s">
        <v>35</v>
      </c>
      <c r="D108" s="7" t="s">
        <v>120</v>
      </c>
      <c r="E108" s="20">
        <v>18.472205026619001</v>
      </c>
      <c r="F108" s="20">
        <v>15.443633213710999</v>
      </c>
      <c r="G108" s="20">
        <v>11.293913904008001</v>
      </c>
      <c r="H108" s="20">
        <v>41.40012070006</v>
      </c>
      <c r="I108" s="6" t="str">
        <f t="shared" si="1"/>
        <v>Normal</v>
      </c>
    </row>
    <row r="109" spans="1:9" x14ac:dyDescent="0.2">
      <c r="A109" s="6">
        <v>1505635</v>
      </c>
      <c r="B109" s="6">
        <v>150563</v>
      </c>
      <c r="C109" s="2" t="s">
        <v>47</v>
      </c>
      <c r="D109" s="7" t="s">
        <v>121</v>
      </c>
      <c r="E109" s="20">
        <v>28.433864879439</v>
      </c>
      <c r="F109" s="20">
        <v>28.145465752368999</v>
      </c>
      <c r="G109" s="20">
        <v>47.310419235512001</v>
      </c>
      <c r="H109" s="20">
        <v>50.148067331671001</v>
      </c>
      <c r="I109" s="6" t="str">
        <f t="shared" si="1"/>
        <v>Normal</v>
      </c>
    </row>
    <row r="110" spans="1:9" x14ac:dyDescent="0.2">
      <c r="A110" s="6">
        <v>1505650</v>
      </c>
      <c r="B110" s="6">
        <v>150565</v>
      </c>
      <c r="C110" s="2" t="s">
        <v>29</v>
      </c>
      <c r="D110" s="7" t="s">
        <v>122</v>
      </c>
      <c r="E110" s="20">
        <v>18.526886579304001</v>
      </c>
      <c r="F110" s="20">
        <v>19.094096465460002</v>
      </c>
      <c r="G110" s="20">
        <v>26.815158546016999</v>
      </c>
      <c r="H110" s="20">
        <v>44.932504821084002</v>
      </c>
      <c r="I110" s="6" t="str">
        <f t="shared" si="1"/>
        <v>Normal</v>
      </c>
    </row>
    <row r="111" spans="1:9" x14ac:dyDescent="0.2">
      <c r="A111" s="6">
        <v>1505700</v>
      </c>
      <c r="B111" s="6">
        <v>150570</v>
      </c>
      <c r="C111" s="2" t="s">
        <v>22</v>
      </c>
      <c r="D111" s="7" t="s">
        <v>123</v>
      </c>
      <c r="E111" s="20">
        <v>33.163889067627998</v>
      </c>
      <c r="F111" s="20">
        <v>38.749247202764003</v>
      </c>
      <c r="G111" s="20">
        <v>49.551660574248999</v>
      </c>
      <c r="H111" s="20">
        <v>67.787383925712007</v>
      </c>
      <c r="I111" s="6" t="str">
        <f t="shared" si="1"/>
        <v>Normal</v>
      </c>
    </row>
    <row r="112" spans="1:9" x14ac:dyDescent="0.2">
      <c r="A112" s="6">
        <v>1505809</v>
      </c>
      <c r="B112" s="6">
        <v>150580</v>
      </c>
      <c r="C112" s="2" t="s">
        <v>22</v>
      </c>
      <c r="D112" s="7" t="s">
        <v>124</v>
      </c>
      <c r="E112" s="20">
        <v>27.601824541044</v>
      </c>
      <c r="F112" s="20">
        <v>32.997060926205002</v>
      </c>
      <c r="G112" s="20">
        <v>50.342310162773998</v>
      </c>
      <c r="H112" s="20">
        <v>56.617823684843003</v>
      </c>
      <c r="I112" s="6" t="str">
        <f t="shared" si="1"/>
        <v>Normal</v>
      </c>
    </row>
    <row r="113" spans="1:9" x14ac:dyDescent="0.2">
      <c r="A113" s="6">
        <v>1505908</v>
      </c>
      <c r="B113" s="6">
        <v>150590</v>
      </c>
      <c r="C113" s="2" t="s">
        <v>29</v>
      </c>
      <c r="D113" s="7" t="s">
        <v>125</v>
      </c>
      <c r="E113" s="20">
        <v>31.386896803209002</v>
      </c>
      <c r="F113" s="20">
        <v>41.848281141599003</v>
      </c>
      <c r="G113" s="20">
        <v>47.114659883172997</v>
      </c>
      <c r="H113" s="20">
        <v>49.195753380791999</v>
      </c>
      <c r="I113" s="6" t="str">
        <f t="shared" si="1"/>
        <v>Normal</v>
      </c>
    </row>
    <row r="114" spans="1:9" x14ac:dyDescent="0.2">
      <c r="A114" s="6">
        <v>1506005</v>
      </c>
      <c r="B114" s="6">
        <v>150600</v>
      </c>
      <c r="C114" s="2" t="s">
        <v>26</v>
      </c>
      <c r="D114" s="7" t="s">
        <v>126</v>
      </c>
      <c r="E114" s="20">
        <v>29.418067367574999</v>
      </c>
      <c r="F114" s="20">
        <v>35.797091737586001</v>
      </c>
      <c r="G114" s="20">
        <v>41.438964696416001</v>
      </c>
      <c r="H114" s="20">
        <v>38.271917249909002</v>
      </c>
      <c r="I114" s="6" t="str">
        <f t="shared" si="1"/>
        <v>Normal</v>
      </c>
    </row>
    <row r="115" spans="1:9" x14ac:dyDescent="0.2">
      <c r="A115" s="6">
        <v>1506104</v>
      </c>
      <c r="B115" s="6">
        <v>150610</v>
      </c>
      <c r="C115" s="2" t="s">
        <v>35</v>
      </c>
      <c r="D115" s="7" t="s">
        <v>127</v>
      </c>
      <c r="E115" s="20">
        <v>57.05311778291</v>
      </c>
      <c r="F115" s="20">
        <v>60.117896288109002</v>
      </c>
      <c r="G115" s="20">
        <v>79.098172467628004</v>
      </c>
      <c r="H115" s="20">
        <v>83.459773344572</v>
      </c>
      <c r="I115" s="6" t="str">
        <f t="shared" si="1"/>
        <v>Normal</v>
      </c>
    </row>
    <row r="116" spans="1:9" x14ac:dyDescent="0.2">
      <c r="A116" s="6">
        <v>1506112</v>
      </c>
      <c r="B116" s="6">
        <v>150611</v>
      </c>
      <c r="C116" s="2" t="s">
        <v>35</v>
      </c>
      <c r="D116" s="7" t="s">
        <v>128</v>
      </c>
      <c r="E116" s="20">
        <v>31.172839506172998</v>
      </c>
      <c r="F116" s="20">
        <v>33.22872573347</v>
      </c>
      <c r="G116" s="20">
        <v>44.512106713064</v>
      </c>
      <c r="H116" s="20">
        <v>66.409232905240998</v>
      </c>
      <c r="I116" s="6" t="str">
        <f t="shared" si="1"/>
        <v>Normal</v>
      </c>
    </row>
    <row r="117" spans="1:9" x14ac:dyDescent="0.2">
      <c r="A117" s="6">
        <v>1506138</v>
      </c>
      <c r="B117" s="6">
        <v>150613</v>
      </c>
      <c r="C117" s="2" t="s">
        <v>24</v>
      </c>
      <c r="D117" s="7" t="s">
        <v>129</v>
      </c>
      <c r="E117" s="20">
        <v>112.75903145529</v>
      </c>
      <c r="F117" s="20">
        <v>96.274090436286997</v>
      </c>
      <c r="G117" s="20">
        <v>124.37156824132001</v>
      </c>
      <c r="H117" s="20">
        <v>118.30321156114999</v>
      </c>
      <c r="I117" s="6" t="str">
        <f t="shared" si="1"/>
        <v>Outliers</v>
      </c>
    </row>
    <row r="118" spans="1:9" x14ac:dyDescent="0.2">
      <c r="A118" s="6">
        <v>1506161</v>
      </c>
      <c r="B118" s="6">
        <v>150616</v>
      </c>
      <c r="C118" s="2" t="s">
        <v>24</v>
      </c>
      <c r="D118" s="7" t="s">
        <v>130</v>
      </c>
      <c r="E118" s="20">
        <v>82.707634804595003</v>
      </c>
      <c r="F118" s="20">
        <v>81.759243997582999</v>
      </c>
      <c r="G118" s="20">
        <v>88.093145869946994</v>
      </c>
      <c r="H118" s="20">
        <v>83.915361183637998</v>
      </c>
      <c r="I118" s="6" t="str">
        <f t="shared" si="1"/>
        <v>Normal</v>
      </c>
    </row>
    <row r="119" spans="1:9" x14ac:dyDescent="0.2">
      <c r="A119" s="6">
        <v>1506187</v>
      </c>
      <c r="B119" s="6">
        <v>150618</v>
      </c>
      <c r="C119" s="2" t="s">
        <v>19</v>
      </c>
      <c r="D119" s="7" t="s">
        <v>131</v>
      </c>
      <c r="E119" s="20">
        <v>46.018679450694002</v>
      </c>
      <c r="F119" s="20">
        <v>40.577239929549002</v>
      </c>
      <c r="G119" s="20">
        <v>59.407986176327</v>
      </c>
      <c r="H119" s="20">
        <v>56.788288203526001</v>
      </c>
      <c r="I119" s="6" t="str">
        <f t="shared" si="1"/>
        <v>Normal</v>
      </c>
    </row>
    <row r="120" spans="1:9" x14ac:dyDescent="0.2">
      <c r="A120" s="6">
        <v>1506195</v>
      </c>
      <c r="B120" s="6">
        <v>150619</v>
      </c>
      <c r="C120" s="2" t="s">
        <v>38</v>
      </c>
      <c r="D120" s="7" t="s">
        <v>132</v>
      </c>
      <c r="E120" s="20">
        <v>21.282914274401001</v>
      </c>
      <c r="F120" s="20">
        <v>22.790291262136002</v>
      </c>
      <c r="G120" s="20">
        <v>32.029805804890003</v>
      </c>
      <c r="H120" s="20">
        <v>45.458357795856998</v>
      </c>
      <c r="I120" s="6" t="str">
        <f t="shared" si="1"/>
        <v>Normal</v>
      </c>
    </row>
    <row r="121" spans="1:9" x14ac:dyDescent="0.2">
      <c r="A121" s="6">
        <v>1506203</v>
      </c>
      <c r="B121" s="6">
        <v>150620</v>
      </c>
      <c r="C121" s="2" t="s">
        <v>35</v>
      </c>
      <c r="D121" s="7" t="s">
        <v>133</v>
      </c>
      <c r="E121" s="20">
        <v>77.445605408727999</v>
      </c>
      <c r="F121" s="20">
        <v>82.979815258296</v>
      </c>
      <c r="G121" s="20">
        <v>136.83315518414</v>
      </c>
      <c r="H121" s="20">
        <v>122.89377289377001</v>
      </c>
      <c r="I121" s="6" t="str">
        <f t="shared" si="1"/>
        <v>Outliers</v>
      </c>
    </row>
    <row r="122" spans="1:9" x14ac:dyDescent="0.2">
      <c r="A122" s="6">
        <v>1506302</v>
      </c>
      <c r="B122" s="6">
        <v>150630</v>
      </c>
      <c r="C122" s="2" t="s">
        <v>22</v>
      </c>
      <c r="D122" s="7" t="s">
        <v>134</v>
      </c>
      <c r="E122" s="20">
        <v>43.322667564836998</v>
      </c>
      <c r="F122" s="20">
        <v>44.635514018692</v>
      </c>
      <c r="G122" s="20">
        <v>66.944080026237998</v>
      </c>
      <c r="H122" s="20">
        <v>59.969331509801002</v>
      </c>
      <c r="I122" s="6" t="str">
        <f t="shared" si="1"/>
        <v>Normal</v>
      </c>
    </row>
    <row r="123" spans="1:9" x14ac:dyDescent="0.2">
      <c r="A123" s="6">
        <v>1506351</v>
      </c>
      <c r="B123" s="6">
        <v>150635</v>
      </c>
      <c r="C123" s="2" t="s">
        <v>32</v>
      </c>
      <c r="D123" s="7" t="s">
        <v>135</v>
      </c>
      <c r="E123" s="20">
        <v>53.697993263438001</v>
      </c>
      <c r="F123" s="20">
        <v>78.670334281318006</v>
      </c>
      <c r="G123" s="20">
        <v>91.142084269405004</v>
      </c>
      <c r="H123" s="20">
        <v>82.545402816633995</v>
      </c>
      <c r="I123" s="6" t="str">
        <f t="shared" si="1"/>
        <v>Normal</v>
      </c>
    </row>
    <row r="124" spans="1:9" x14ac:dyDescent="0.2">
      <c r="A124" s="6">
        <v>1506401</v>
      </c>
      <c r="B124" s="6">
        <v>150640</v>
      </c>
      <c r="C124" s="2" t="s">
        <v>22</v>
      </c>
      <c r="D124" s="7" t="s">
        <v>136</v>
      </c>
      <c r="E124" s="20">
        <v>37.914691943127998</v>
      </c>
      <c r="F124" s="20">
        <v>37.085514834206002</v>
      </c>
      <c r="G124" s="20">
        <v>53.525152439023998</v>
      </c>
      <c r="H124" s="20">
        <v>91.229012760242</v>
      </c>
      <c r="I124" s="6" t="str">
        <f t="shared" si="1"/>
        <v>Normal</v>
      </c>
    </row>
    <row r="125" spans="1:9" x14ac:dyDescent="0.2">
      <c r="A125" s="6">
        <v>1506500</v>
      </c>
      <c r="B125" s="6">
        <v>150650</v>
      </c>
      <c r="C125" s="2" t="s">
        <v>63</v>
      </c>
      <c r="D125" s="7" t="s">
        <v>137</v>
      </c>
      <c r="E125" s="20">
        <v>61.742065790030999</v>
      </c>
      <c r="F125" s="20">
        <v>71.513287024792007</v>
      </c>
      <c r="G125" s="20">
        <v>96.530141649281006</v>
      </c>
      <c r="H125" s="20">
        <v>80.694065928046001</v>
      </c>
      <c r="I125" s="6" t="str">
        <f t="shared" si="1"/>
        <v>Normal</v>
      </c>
    </row>
    <row r="126" spans="1:9" x14ac:dyDescent="0.2">
      <c r="A126" s="6">
        <v>1506559</v>
      </c>
      <c r="B126" s="6">
        <v>150655</v>
      </c>
      <c r="C126" s="2" t="s">
        <v>35</v>
      </c>
      <c r="D126" s="7" t="s">
        <v>138</v>
      </c>
      <c r="E126" s="20">
        <v>39.384320838371998</v>
      </c>
      <c r="F126" s="20">
        <v>35.937106284332003</v>
      </c>
      <c r="G126" s="20">
        <v>60.678461616009002</v>
      </c>
      <c r="H126" s="20">
        <v>62.331860579283003</v>
      </c>
      <c r="I126" s="6" t="str">
        <f t="shared" si="1"/>
        <v>Normal</v>
      </c>
    </row>
    <row r="127" spans="1:9" x14ac:dyDescent="0.2">
      <c r="A127" s="6">
        <v>1506583</v>
      </c>
      <c r="B127" s="6">
        <v>150658</v>
      </c>
      <c r="C127" s="2" t="s">
        <v>24</v>
      </c>
      <c r="D127" s="7" t="s">
        <v>139</v>
      </c>
      <c r="E127" s="20">
        <v>11.166021725955</v>
      </c>
      <c r="F127" s="20">
        <v>11.226544622425999</v>
      </c>
      <c r="G127" s="20">
        <v>12.816939399389</v>
      </c>
      <c r="H127" s="20">
        <v>15.143824027073</v>
      </c>
      <c r="I127" s="6" t="str">
        <f t="shared" si="1"/>
        <v>Outliers</v>
      </c>
    </row>
    <row r="128" spans="1:9" x14ac:dyDescent="0.2">
      <c r="A128" s="6">
        <v>1506609</v>
      </c>
      <c r="B128" s="6">
        <v>150660</v>
      </c>
      <c r="C128" s="2" t="s">
        <v>63</v>
      </c>
      <c r="D128" s="7" t="s">
        <v>140</v>
      </c>
      <c r="E128" s="20">
        <v>60.303286271669997</v>
      </c>
      <c r="F128" s="20">
        <v>66.469293858772005</v>
      </c>
      <c r="G128" s="20">
        <v>100.23082739682</v>
      </c>
      <c r="H128" s="20">
        <v>101.54320987654</v>
      </c>
      <c r="I128" s="6" t="str">
        <f t="shared" si="1"/>
        <v>Normal</v>
      </c>
    </row>
    <row r="129" spans="1:9" x14ac:dyDescent="0.2">
      <c r="A129" s="6">
        <v>1506708</v>
      </c>
      <c r="B129" s="6">
        <v>150670</v>
      </c>
      <c r="C129" s="2" t="s">
        <v>24</v>
      </c>
      <c r="D129" s="7" t="s">
        <v>141</v>
      </c>
      <c r="E129" s="20">
        <v>25.678069681530001</v>
      </c>
      <c r="F129" s="20">
        <v>28.433598946505999</v>
      </c>
      <c r="G129" s="20">
        <v>34.672017895914003</v>
      </c>
      <c r="H129" s="20">
        <v>79.665566285132996</v>
      </c>
      <c r="I129" s="6" t="str">
        <f t="shared" si="1"/>
        <v>Normal</v>
      </c>
    </row>
    <row r="130" spans="1:9" x14ac:dyDescent="0.2">
      <c r="A130" s="6">
        <v>1506807</v>
      </c>
      <c r="B130" s="6">
        <v>150680</v>
      </c>
      <c r="C130" s="2" t="s">
        <v>26</v>
      </c>
      <c r="D130" s="7" t="s">
        <v>142</v>
      </c>
      <c r="E130" s="20">
        <v>150.92994165908999</v>
      </c>
      <c r="F130" s="20">
        <v>175.94883842338999</v>
      </c>
      <c r="G130" s="20">
        <v>130.35068544686001</v>
      </c>
      <c r="H130" s="20">
        <v>116.25730183739999</v>
      </c>
      <c r="I130" s="6" t="str">
        <f t="shared" si="1"/>
        <v>Outliers</v>
      </c>
    </row>
    <row r="131" spans="1:9" x14ac:dyDescent="0.2">
      <c r="A131" s="6">
        <v>1506906</v>
      </c>
      <c r="B131" s="6">
        <v>150690</v>
      </c>
      <c r="C131" s="2" t="s">
        <v>35</v>
      </c>
      <c r="D131" s="7" t="s">
        <v>143</v>
      </c>
      <c r="E131" s="20">
        <v>44.015501565062003</v>
      </c>
      <c r="F131" s="20">
        <v>59.529098178586999</v>
      </c>
      <c r="G131" s="20">
        <v>49.337845791642003</v>
      </c>
      <c r="H131" s="20">
        <v>51.389797253106998</v>
      </c>
      <c r="I131" s="6" t="str">
        <f t="shared" si="1"/>
        <v>Normal</v>
      </c>
    </row>
    <row r="132" spans="1:9" x14ac:dyDescent="0.2">
      <c r="A132" s="6">
        <v>1507003</v>
      </c>
      <c r="B132" s="6">
        <v>150700</v>
      </c>
      <c r="C132" s="2" t="s">
        <v>63</v>
      </c>
      <c r="D132" s="7" t="s">
        <v>144</v>
      </c>
      <c r="E132" s="20">
        <v>48.354615335746999</v>
      </c>
      <c r="F132" s="20">
        <v>53.756501033898999</v>
      </c>
      <c r="G132" s="20">
        <v>65.009583874358995</v>
      </c>
      <c r="H132" s="20">
        <v>70.492698736389997</v>
      </c>
      <c r="I132" s="6" t="str">
        <f t="shared" si="1"/>
        <v>Normal</v>
      </c>
    </row>
    <row r="133" spans="1:9" x14ac:dyDescent="0.2">
      <c r="A133" s="6">
        <v>1507102</v>
      </c>
      <c r="B133" s="6">
        <v>150710</v>
      </c>
      <c r="C133" s="2" t="s">
        <v>63</v>
      </c>
      <c r="D133" s="7" t="s">
        <v>145</v>
      </c>
      <c r="E133" s="20">
        <v>39.617728531856002</v>
      </c>
      <c r="F133" s="20">
        <v>43.802746979977002</v>
      </c>
      <c r="G133" s="20">
        <v>57.450431152853</v>
      </c>
      <c r="H133" s="20">
        <v>59.612384495379999</v>
      </c>
      <c r="I133" s="6" t="str">
        <f t="shared" si="1"/>
        <v>Normal</v>
      </c>
    </row>
    <row r="134" spans="1:9" x14ac:dyDescent="0.2">
      <c r="A134" s="6">
        <v>1507151</v>
      </c>
      <c r="B134" s="6">
        <v>150715</v>
      </c>
      <c r="C134" s="2" t="s">
        <v>47</v>
      </c>
      <c r="D134" s="7" t="s">
        <v>146</v>
      </c>
      <c r="E134" s="20">
        <v>54.024337754823001</v>
      </c>
      <c r="F134" s="20">
        <v>50.347532326330999</v>
      </c>
      <c r="G134" s="20">
        <v>70.317980343033</v>
      </c>
      <c r="H134" s="20">
        <v>81.111321828181005</v>
      </c>
      <c r="I134" s="6" t="str">
        <f t="shared" si="1"/>
        <v>Normal</v>
      </c>
    </row>
    <row r="135" spans="1:9" x14ac:dyDescent="0.2">
      <c r="A135" s="6">
        <v>1507201</v>
      </c>
      <c r="B135" s="6">
        <v>150720</v>
      </c>
      <c r="C135" s="2" t="s">
        <v>63</v>
      </c>
      <c r="D135" s="7" t="s">
        <v>147</v>
      </c>
      <c r="E135" s="20">
        <v>31.148207196224</v>
      </c>
      <c r="F135" s="20">
        <v>40.508416565543001</v>
      </c>
      <c r="G135" s="20">
        <v>48.152392752052002</v>
      </c>
      <c r="H135" s="20">
        <v>48.459099970586998</v>
      </c>
      <c r="I135" s="6" t="str">
        <f t="shared" si="1"/>
        <v>Normal</v>
      </c>
    </row>
    <row r="136" spans="1:9" x14ac:dyDescent="0.2">
      <c r="A136" s="6">
        <v>1507300</v>
      </c>
      <c r="B136" s="6">
        <v>150730</v>
      </c>
      <c r="C136" s="2" t="s">
        <v>24</v>
      </c>
      <c r="D136" s="7" t="s">
        <v>148</v>
      </c>
      <c r="E136" s="20">
        <v>20.04498719655</v>
      </c>
      <c r="F136" s="20">
        <v>20.492212686736998</v>
      </c>
      <c r="G136" s="20">
        <v>25.726431497362</v>
      </c>
      <c r="H136" s="20">
        <v>52.753064905682997</v>
      </c>
      <c r="I136" s="6" t="str">
        <f t="shared" si="1"/>
        <v>Normal</v>
      </c>
    </row>
    <row r="137" spans="1:9" x14ac:dyDescent="0.2">
      <c r="A137" s="6">
        <v>1507409</v>
      </c>
      <c r="B137" s="6">
        <v>150740</v>
      </c>
      <c r="C137" s="2" t="s">
        <v>63</v>
      </c>
      <c r="D137" s="7" t="s">
        <v>149</v>
      </c>
      <c r="E137" s="20">
        <v>41.770557864249</v>
      </c>
      <c r="F137" s="20">
        <v>55.335844318894999</v>
      </c>
      <c r="G137" s="20">
        <v>69.508073601202</v>
      </c>
      <c r="H137" s="20">
        <v>77.709144621994994</v>
      </c>
      <c r="I137" s="6" t="str">
        <f t="shared" si="1"/>
        <v>Normal</v>
      </c>
    </row>
    <row r="138" spans="1:9" x14ac:dyDescent="0.2">
      <c r="A138" s="6">
        <v>1507458</v>
      </c>
      <c r="B138" s="6">
        <v>150745</v>
      </c>
      <c r="C138" s="2" t="s">
        <v>47</v>
      </c>
      <c r="D138" s="7" t="s">
        <v>150</v>
      </c>
      <c r="E138" s="20">
        <v>42.270696663580999</v>
      </c>
      <c r="F138" s="20">
        <v>45.772110908723</v>
      </c>
      <c r="G138" s="20">
        <v>64.080436375478001</v>
      </c>
      <c r="H138" s="20">
        <v>55.555555555555998</v>
      </c>
      <c r="I138" s="6" t="str">
        <f t="shared" si="1"/>
        <v>Normal</v>
      </c>
    </row>
    <row r="139" spans="1:9" x14ac:dyDescent="0.2">
      <c r="A139" s="6">
        <v>1507466</v>
      </c>
      <c r="B139" s="6">
        <v>150746</v>
      </c>
      <c r="C139" s="2" t="s">
        <v>63</v>
      </c>
      <c r="D139" s="7" t="s">
        <v>151</v>
      </c>
      <c r="E139" s="20">
        <v>30.607590812836001</v>
      </c>
      <c r="F139" s="20">
        <v>63.165513913463002</v>
      </c>
      <c r="G139" s="20">
        <v>78.662217985382995</v>
      </c>
      <c r="H139" s="20">
        <v>110.18058690745001</v>
      </c>
      <c r="I139" s="6" t="str">
        <f t="shared" si="1"/>
        <v>Normal</v>
      </c>
    </row>
    <row r="140" spans="1:9" x14ac:dyDescent="0.2">
      <c r="A140" s="6">
        <v>1507474</v>
      </c>
      <c r="B140" s="6">
        <v>150747</v>
      </c>
      <c r="C140" s="2" t="s">
        <v>35</v>
      </c>
      <c r="D140" s="7" t="s">
        <v>152</v>
      </c>
      <c r="E140" s="20">
        <v>38.941201996095003</v>
      </c>
      <c r="F140" s="20">
        <v>54.001032524522003</v>
      </c>
      <c r="G140" s="20">
        <v>70.486348122867</v>
      </c>
      <c r="H140" s="20">
        <v>71.187587606940994</v>
      </c>
      <c r="I140" s="6" t="str">
        <f t="shared" si="1"/>
        <v>Normal</v>
      </c>
    </row>
    <row r="141" spans="1:9" x14ac:dyDescent="0.2">
      <c r="A141" s="6">
        <v>1507508</v>
      </c>
      <c r="B141" s="6">
        <v>150750</v>
      </c>
      <c r="C141" s="2" t="s">
        <v>47</v>
      </c>
      <c r="D141" s="7" t="s">
        <v>153</v>
      </c>
      <c r="E141" s="20">
        <v>26.457559302658002</v>
      </c>
      <c r="F141" s="20">
        <v>25.841577111949</v>
      </c>
      <c r="G141" s="20">
        <v>34.094292803969999</v>
      </c>
      <c r="H141" s="20">
        <v>34.779056813962001</v>
      </c>
      <c r="I141" s="6" t="str">
        <f t="shared" si="1"/>
        <v>Normal</v>
      </c>
    </row>
    <row r="142" spans="1:9" x14ac:dyDescent="0.2">
      <c r="A142" s="6">
        <v>1507607</v>
      </c>
      <c r="B142" s="6">
        <v>150760</v>
      </c>
      <c r="C142" s="2" t="s">
        <v>63</v>
      </c>
      <c r="D142" s="7" t="s">
        <v>154</v>
      </c>
      <c r="E142" s="20">
        <v>49.854202692164002</v>
      </c>
      <c r="F142" s="20">
        <v>54.485846525356003</v>
      </c>
      <c r="G142" s="20">
        <v>70.267803809650005</v>
      </c>
      <c r="H142" s="20">
        <v>71.590887607523996</v>
      </c>
      <c r="I142" s="6" t="str">
        <f t="shared" si="1"/>
        <v>Normal</v>
      </c>
    </row>
    <row r="143" spans="1:9" x14ac:dyDescent="0.2">
      <c r="A143" s="6">
        <v>1507706</v>
      </c>
      <c r="B143" s="6">
        <v>150770</v>
      </c>
      <c r="C143" s="2" t="s">
        <v>22</v>
      </c>
      <c r="D143" s="7" t="s">
        <v>155</v>
      </c>
      <c r="E143" s="20">
        <v>41.362612612612999</v>
      </c>
      <c r="F143" s="20">
        <v>43.464076518128998</v>
      </c>
      <c r="G143" s="20">
        <v>69.123141161820001</v>
      </c>
      <c r="H143" s="20">
        <v>72.612408844518995</v>
      </c>
      <c r="I143" s="6" t="str">
        <f t="shared" si="1"/>
        <v>Normal</v>
      </c>
    </row>
    <row r="144" spans="1:9" x14ac:dyDescent="0.2">
      <c r="A144" s="6">
        <v>1507755</v>
      </c>
      <c r="B144" s="6">
        <v>150775</v>
      </c>
      <c r="C144" s="2" t="s">
        <v>24</v>
      </c>
      <c r="D144" s="7" t="s">
        <v>156</v>
      </c>
      <c r="E144" s="20">
        <v>53.811129848229001</v>
      </c>
      <c r="F144" s="20">
        <v>45.148943251788999</v>
      </c>
      <c r="G144" s="20">
        <v>89.569645203679002</v>
      </c>
      <c r="H144" s="20">
        <v>95.313836155293004</v>
      </c>
      <c r="I144" s="6" t="str">
        <f t="shared" si="1"/>
        <v>Normal</v>
      </c>
    </row>
    <row r="145" spans="1:9" x14ac:dyDescent="0.2">
      <c r="A145" s="6">
        <v>1507805</v>
      </c>
      <c r="B145" s="6">
        <v>150780</v>
      </c>
      <c r="C145" s="2" t="s">
        <v>29</v>
      </c>
      <c r="D145" s="7" t="s">
        <v>157</v>
      </c>
      <c r="E145" s="20">
        <v>9.7186481386173007</v>
      </c>
      <c r="F145" s="20">
        <v>7.7700348432056003</v>
      </c>
      <c r="G145" s="20">
        <v>80.283060592658003</v>
      </c>
      <c r="H145" s="20">
        <v>41.614989369241997</v>
      </c>
      <c r="I145" s="6" t="str">
        <f t="shared" si="1"/>
        <v>Normal</v>
      </c>
    </row>
    <row r="146" spans="1:9" x14ac:dyDescent="0.2">
      <c r="A146" s="6">
        <v>1507904</v>
      </c>
      <c r="B146" s="6">
        <v>150790</v>
      </c>
      <c r="C146" s="2" t="s">
        <v>22</v>
      </c>
      <c r="D146" s="7" t="s">
        <v>158</v>
      </c>
      <c r="E146" s="20">
        <v>57.712619216520999</v>
      </c>
      <c r="F146" s="20">
        <v>69.841580285546996</v>
      </c>
      <c r="G146" s="20">
        <v>92.711245728487</v>
      </c>
      <c r="H146" s="20">
        <v>94.521566683193001</v>
      </c>
      <c r="I146" s="6" t="str">
        <f t="shared" ref="I146:I160" si="2">IF(AND(H146&lt;$L$21,H146&gt;$L$22),"Normal","Outliers")</f>
        <v>Normal</v>
      </c>
    </row>
    <row r="147" spans="1:9" x14ac:dyDescent="0.2">
      <c r="A147" s="6">
        <v>1507953</v>
      </c>
      <c r="B147" s="6">
        <v>150795</v>
      </c>
      <c r="C147" s="2" t="s">
        <v>17</v>
      </c>
      <c r="D147" s="7" t="s">
        <v>159</v>
      </c>
      <c r="E147" s="20">
        <v>37.773535579609003</v>
      </c>
      <c r="F147" s="20">
        <v>38.43570189687</v>
      </c>
      <c r="G147" s="20">
        <v>56.952686591247002</v>
      </c>
      <c r="H147" s="20">
        <v>86.939428634489005</v>
      </c>
      <c r="I147" s="6" t="str">
        <f t="shared" si="2"/>
        <v>Normal</v>
      </c>
    </row>
    <row r="148" spans="1:9" x14ac:dyDescent="0.2">
      <c r="A148" s="6">
        <v>1507961</v>
      </c>
      <c r="B148" s="6">
        <v>150796</v>
      </c>
      <c r="C148" s="2" t="s">
        <v>63</v>
      </c>
      <c r="D148" s="7" t="s">
        <v>160</v>
      </c>
      <c r="E148" s="20">
        <v>38.114334470990002</v>
      </c>
      <c r="F148" s="20">
        <v>40.204271123490997</v>
      </c>
      <c r="G148" s="20">
        <v>54.799097819731003</v>
      </c>
      <c r="H148" s="20">
        <v>72.346153846153996</v>
      </c>
      <c r="I148" s="6" t="str">
        <f t="shared" si="2"/>
        <v>Normal</v>
      </c>
    </row>
    <row r="149" spans="1:9" x14ac:dyDescent="0.2">
      <c r="A149" s="6">
        <v>1507979</v>
      </c>
      <c r="B149" s="6">
        <v>150797</v>
      </c>
      <c r="C149" s="2" t="s">
        <v>26</v>
      </c>
      <c r="D149" s="7" t="s">
        <v>161</v>
      </c>
      <c r="E149" s="20">
        <v>35.254941659118998</v>
      </c>
      <c r="F149" s="20">
        <v>36.755299466088999</v>
      </c>
      <c r="G149" s="20">
        <v>70.445365367465996</v>
      </c>
      <c r="H149" s="20">
        <v>72.942178681716996</v>
      </c>
      <c r="I149" s="6" t="str">
        <f t="shared" si="2"/>
        <v>Normal</v>
      </c>
    </row>
    <row r="150" spans="1:9" x14ac:dyDescent="0.2">
      <c r="A150" s="6">
        <v>1508001</v>
      </c>
      <c r="B150" s="6">
        <v>150800</v>
      </c>
      <c r="C150" s="2" t="s">
        <v>19</v>
      </c>
      <c r="D150" s="7" t="s">
        <v>162</v>
      </c>
      <c r="E150" s="20">
        <v>46.106198874651</v>
      </c>
      <c r="F150" s="20">
        <v>47.680774636888998</v>
      </c>
      <c r="G150" s="20">
        <v>71.444492601077002</v>
      </c>
      <c r="H150" s="20">
        <v>71.253250130005</v>
      </c>
      <c r="I150" s="6" t="str">
        <f t="shared" si="2"/>
        <v>Normal</v>
      </c>
    </row>
    <row r="151" spans="1:9" x14ac:dyDescent="0.2">
      <c r="A151" s="6">
        <v>1508035</v>
      </c>
      <c r="B151" s="6">
        <v>150803</v>
      </c>
      <c r="C151" s="2" t="s">
        <v>35</v>
      </c>
      <c r="D151" s="7" t="s">
        <v>163</v>
      </c>
      <c r="E151" s="20">
        <v>22.804354145805998</v>
      </c>
      <c r="F151" s="20">
        <v>23.60431263397</v>
      </c>
      <c r="G151" s="20">
        <v>29.275095882595</v>
      </c>
      <c r="H151" s="20">
        <v>35.593635250917998</v>
      </c>
      <c r="I151" s="6" t="str">
        <f t="shared" si="2"/>
        <v>Normal</v>
      </c>
    </row>
    <row r="152" spans="1:9" x14ac:dyDescent="0.2">
      <c r="A152" s="6">
        <v>1508050</v>
      </c>
      <c r="B152" s="6">
        <v>150805</v>
      </c>
      <c r="C152" s="2" t="s">
        <v>38</v>
      </c>
      <c r="D152" s="7" t="s">
        <v>164</v>
      </c>
      <c r="E152" s="20">
        <v>30.364948127864</v>
      </c>
      <c r="F152" s="20">
        <v>37.093071786311</v>
      </c>
      <c r="G152" s="20">
        <v>46.262406947891002</v>
      </c>
      <c r="H152" s="20">
        <v>61.245243406377</v>
      </c>
      <c r="I152" s="6" t="str">
        <f t="shared" si="2"/>
        <v>Normal</v>
      </c>
    </row>
    <row r="153" spans="1:9" x14ac:dyDescent="0.2">
      <c r="A153" s="6">
        <v>1508084</v>
      </c>
      <c r="B153" s="6">
        <v>150808</v>
      </c>
      <c r="C153" s="2" t="s">
        <v>24</v>
      </c>
      <c r="D153" s="7" t="s">
        <v>165</v>
      </c>
      <c r="E153" s="20">
        <v>73.741225190647</v>
      </c>
      <c r="F153" s="20">
        <v>72.346521825791996</v>
      </c>
      <c r="G153" s="20">
        <v>90.260937999557001</v>
      </c>
      <c r="H153" s="20">
        <v>91.585335018962994</v>
      </c>
      <c r="I153" s="6" t="str">
        <f t="shared" si="2"/>
        <v>Normal</v>
      </c>
    </row>
    <row r="154" spans="1:9" x14ac:dyDescent="0.2">
      <c r="A154" s="6">
        <v>1508100</v>
      </c>
      <c r="B154" s="6">
        <v>150810</v>
      </c>
      <c r="C154" s="2" t="s">
        <v>53</v>
      </c>
      <c r="D154" s="7" t="s">
        <v>166</v>
      </c>
      <c r="E154" s="20">
        <v>64.558020042408003</v>
      </c>
      <c r="F154" s="20">
        <v>65.891405544362001</v>
      </c>
      <c r="G154" s="20">
        <v>78.883409802323996</v>
      </c>
      <c r="H154" s="20">
        <v>91.739863754845999</v>
      </c>
      <c r="I154" s="6" t="str">
        <f t="shared" si="2"/>
        <v>Normal</v>
      </c>
    </row>
    <row r="155" spans="1:9" x14ac:dyDescent="0.2">
      <c r="A155" s="6">
        <v>1508126</v>
      </c>
      <c r="B155" s="6">
        <v>150812</v>
      </c>
      <c r="C155" s="2" t="s">
        <v>19</v>
      </c>
      <c r="D155" s="7" t="s">
        <v>167</v>
      </c>
      <c r="E155" s="20">
        <v>21.221077520689001</v>
      </c>
      <c r="F155" s="20">
        <v>21.197807804347999</v>
      </c>
      <c r="G155" s="20">
        <v>32.739299361012002</v>
      </c>
      <c r="H155" s="20">
        <v>53.218160750026001</v>
      </c>
      <c r="I155" s="6" t="str">
        <f t="shared" si="2"/>
        <v>Normal</v>
      </c>
    </row>
    <row r="156" spans="1:9" x14ac:dyDescent="0.2">
      <c r="A156" s="6">
        <v>1508159</v>
      </c>
      <c r="B156" s="6">
        <v>150815</v>
      </c>
      <c r="C156" s="2" t="s">
        <v>29</v>
      </c>
      <c r="D156" s="7" t="s">
        <v>168</v>
      </c>
      <c r="E156" s="20">
        <v>44.225525551939</v>
      </c>
      <c r="F156" s="20">
        <v>46.283701991855999</v>
      </c>
      <c r="G156" s="20">
        <v>64.216323383632997</v>
      </c>
      <c r="H156" s="20">
        <v>68.313513017126994</v>
      </c>
      <c r="I156" s="6" t="str">
        <f t="shared" si="2"/>
        <v>Normal</v>
      </c>
    </row>
    <row r="157" spans="1:9" x14ac:dyDescent="0.2">
      <c r="A157" s="6">
        <v>1508209</v>
      </c>
      <c r="B157" s="6">
        <v>150820</v>
      </c>
      <c r="C157" s="2" t="s">
        <v>63</v>
      </c>
      <c r="D157" s="7" t="s">
        <v>169</v>
      </c>
      <c r="E157" s="20">
        <v>50.117349029541998</v>
      </c>
      <c r="F157" s="20">
        <v>55.543454182973001</v>
      </c>
      <c r="G157" s="20">
        <v>74.501372369625003</v>
      </c>
      <c r="H157" s="20">
        <v>73.070113314447994</v>
      </c>
      <c r="I157" s="6" t="str">
        <f t="shared" si="2"/>
        <v>Normal</v>
      </c>
    </row>
    <row r="158" spans="1:9" x14ac:dyDescent="0.2">
      <c r="A158" s="6">
        <v>1508308</v>
      </c>
      <c r="B158" s="6">
        <v>150830</v>
      </c>
      <c r="C158" s="2" t="s">
        <v>35</v>
      </c>
      <c r="D158" s="7" t="s">
        <v>170</v>
      </c>
      <c r="E158" s="20">
        <v>21.354005504617</v>
      </c>
      <c r="F158" s="20">
        <v>32.621334067463998</v>
      </c>
      <c r="G158" s="20">
        <v>39.400576554522999</v>
      </c>
      <c r="H158" s="20">
        <v>36.286035575546997</v>
      </c>
      <c r="I158" s="6" t="str">
        <f t="shared" si="2"/>
        <v>Normal</v>
      </c>
    </row>
    <row r="159" spans="1:9" x14ac:dyDescent="0.2">
      <c r="A159" s="6">
        <v>1508357</v>
      </c>
      <c r="B159" s="6">
        <v>150835</v>
      </c>
      <c r="C159" s="2" t="s">
        <v>29</v>
      </c>
      <c r="D159" s="7" t="s">
        <v>171</v>
      </c>
      <c r="E159" s="20">
        <v>53.726708074534002</v>
      </c>
      <c r="F159" s="20">
        <v>84.625957196152001</v>
      </c>
      <c r="G159" s="20">
        <v>92.730691913624</v>
      </c>
      <c r="H159" s="20">
        <v>70.716071543048002</v>
      </c>
      <c r="I159" s="6" t="str">
        <f t="shared" si="2"/>
        <v>Normal</v>
      </c>
    </row>
    <row r="160" spans="1:9" x14ac:dyDescent="0.2">
      <c r="A160" s="6">
        <v>1508407</v>
      </c>
      <c r="B160" s="6">
        <v>150840</v>
      </c>
      <c r="C160" s="2" t="s">
        <v>24</v>
      </c>
      <c r="D160" s="7" t="s">
        <v>172</v>
      </c>
      <c r="E160" s="20">
        <v>80.380326696609998</v>
      </c>
      <c r="F160" s="20">
        <v>81.273566073726002</v>
      </c>
      <c r="G160" s="20">
        <v>97.824555222829005</v>
      </c>
      <c r="H160" s="20">
        <v>81.946571379955998</v>
      </c>
      <c r="I160" s="6" t="str">
        <f t="shared" si="2"/>
        <v>Normal</v>
      </c>
    </row>
  </sheetData>
  <autoFilter ref="A3:I160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Indica. 01</vt:lpstr>
      <vt:lpstr>Indica. 02</vt:lpstr>
      <vt:lpstr>Indica.03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2024-01-29T19:30:27Z</dcterms:modified>
</cp:coreProperties>
</file>