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1\"/>
    </mc:Choice>
  </mc:AlternateContent>
  <xr:revisionPtr revIDLastSave="0" documentId="13_ncr:1_{95562E9A-EB43-4B92-A1E1-B5984153FA0D}" xr6:coauthVersionLast="47" xr6:coauthVersionMax="47" xr10:uidLastSave="{00000000-0000-0000-0000-000000000000}"/>
  <bookViews>
    <workbookView xWindow="-120" yWindow="-120" windowWidth="29040" windowHeight="15840" xr2:uid="{B2BB8BDE-9FDA-4494-B8CC-E72BC975C9B5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H21" i="1"/>
  <c r="J21" i="1"/>
  <c r="H22" i="1"/>
  <c r="I22" i="1"/>
  <c r="J22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J33" i="1"/>
  <c r="H34" i="1"/>
  <c r="I34" i="1"/>
  <c r="J34" i="1"/>
  <c r="H35" i="1"/>
  <c r="J35" i="1"/>
  <c r="H36" i="1"/>
  <c r="I36" i="1"/>
  <c r="J36" i="1"/>
  <c r="H37" i="1"/>
  <c r="I37" i="1"/>
  <c r="H38" i="1"/>
  <c r="I38" i="1"/>
  <c r="J38" i="1"/>
  <c r="H39" i="1"/>
  <c r="I39" i="1"/>
  <c r="H40" i="1"/>
  <c r="I40" i="1"/>
  <c r="J40" i="1"/>
  <c r="H41" i="1"/>
  <c r="J41" i="1"/>
  <c r="H42" i="1"/>
  <c r="I42" i="1"/>
  <c r="J42" i="1"/>
  <c r="H43" i="1"/>
  <c r="I43" i="1"/>
  <c r="J43" i="1"/>
  <c r="I44" i="1"/>
  <c r="J44" i="1"/>
  <c r="H45" i="1"/>
  <c r="I45" i="1"/>
  <c r="J45" i="1"/>
  <c r="H46" i="1"/>
  <c r="I46" i="1"/>
  <c r="J46" i="1"/>
  <c r="H47" i="1"/>
  <c r="I47" i="1"/>
  <c r="J47" i="1"/>
  <c r="J48" i="1"/>
  <c r="H49" i="1"/>
  <c r="I49" i="1"/>
  <c r="J49" i="1"/>
  <c r="H50" i="1"/>
  <c r="I50" i="1"/>
  <c r="J50" i="1"/>
  <c r="H52" i="1"/>
  <c r="J52" i="1"/>
  <c r="H53" i="1"/>
  <c r="J53" i="1"/>
  <c r="H54" i="1"/>
  <c r="I54" i="1"/>
  <c r="J54" i="1"/>
  <c r="H55" i="1"/>
  <c r="I55" i="1"/>
  <c r="H56" i="1"/>
  <c r="I56" i="1"/>
  <c r="J56" i="1"/>
  <c r="H57" i="1"/>
  <c r="I57" i="1"/>
  <c r="J57" i="1"/>
  <c r="H58" i="1"/>
  <c r="J58" i="1"/>
  <c r="H59" i="1"/>
  <c r="J59" i="1"/>
  <c r="J60" i="1"/>
  <c r="H61" i="1"/>
  <c r="J61" i="1"/>
  <c r="H62" i="1"/>
  <c r="I62" i="1"/>
  <c r="J62" i="1"/>
  <c r="H63" i="1"/>
  <c r="I63" i="1"/>
  <c r="J63" i="1"/>
  <c r="H64" i="1"/>
  <c r="J64" i="1"/>
  <c r="H65" i="1"/>
  <c r="I65" i="1"/>
  <c r="J65" i="1"/>
  <c r="H66" i="1"/>
  <c r="J66" i="1"/>
  <c r="H67" i="1"/>
  <c r="J67" i="1"/>
  <c r="H68" i="1"/>
  <c r="J68" i="1"/>
  <c r="H69" i="1"/>
  <c r="I69" i="1"/>
  <c r="J69" i="1"/>
  <c r="I70" i="1"/>
  <c r="J70" i="1"/>
  <c r="H71" i="1"/>
  <c r="I71" i="1"/>
  <c r="J71" i="1"/>
  <c r="H72" i="1"/>
  <c r="I72" i="1"/>
  <c r="J72" i="1"/>
  <c r="H73" i="1"/>
  <c r="J73" i="1"/>
  <c r="I74" i="1"/>
  <c r="J74" i="1"/>
  <c r="H75" i="1"/>
  <c r="J75" i="1"/>
  <c r="H76" i="1"/>
  <c r="I76" i="1"/>
  <c r="J76" i="1"/>
  <c r="H77" i="1"/>
  <c r="I77" i="1"/>
  <c r="J77" i="1"/>
  <c r="I78" i="1"/>
  <c r="J78" i="1"/>
  <c r="H79" i="1"/>
  <c r="I79" i="1"/>
  <c r="J79" i="1"/>
  <c r="H80" i="1"/>
  <c r="J80" i="1"/>
  <c r="I81" i="1"/>
  <c r="J81" i="1"/>
  <c r="H82" i="1"/>
  <c r="I82" i="1"/>
  <c r="J82" i="1"/>
  <c r="J83" i="1"/>
  <c r="H84" i="1"/>
  <c r="I84" i="1"/>
  <c r="H85" i="1"/>
  <c r="J85" i="1"/>
  <c r="I86" i="1"/>
  <c r="J86" i="1"/>
  <c r="H87" i="1"/>
  <c r="I87" i="1"/>
  <c r="J87" i="1"/>
  <c r="H88" i="1"/>
  <c r="J88" i="1"/>
  <c r="H89" i="1"/>
  <c r="J89" i="1"/>
  <c r="H90" i="1"/>
  <c r="I90" i="1"/>
  <c r="J90" i="1"/>
  <c r="I91" i="1"/>
  <c r="J91" i="1"/>
  <c r="H92" i="1"/>
  <c r="I92" i="1"/>
  <c r="H93" i="1"/>
  <c r="I93" i="1"/>
  <c r="J93" i="1"/>
  <c r="H94" i="1"/>
  <c r="I94" i="1"/>
  <c r="J94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I100" i="1"/>
  <c r="J100" i="1"/>
  <c r="H101" i="1"/>
  <c r="J101" i="1"/>
  <c r="H102" i="1"/>
  <c r="I102" i="1"/>
  <c r="J102" i="1"/>
  <c r="H103" i="1"/>
  <c r="I103" i="1"/>
  <c r="J103" i="1"/>
  <c r="H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J111" i="1"/>
  <c r="H112" i="1"/>
  <c r="I112" i="1"/>
  <c r="J112" i="1"/>
  <c r="H113" i="1"/>
  <c r="I113" i="1"/>
  <c r="J113" i="1"/>
  <c r="H114" i="1"/>
  <c r="J114" i="1"/>
  <c r="H115" i="1"/>
  <c r="I115" i="1"/>
  <c r="J115" i="1"/>
  <c r="J116" i="1"/>
  <c r="I117" i="1"/>
  <c r="J117" i="1"/>
  <c r="I118" i="1"/>
  <c r="J118" i="1"/>
  <c r="I119" i="1"/>
  <c r="I120" i="1"/>
  <c r="J120" i="1"/>
  <c r="H121" i="1"/>
  <c r="I121" i="1"/>
  <c r="J121" i="1"/>
  <c r="H122" i="1"/>
  <c r="I122" i="1"/>
  <c r="J122" i="1"/>
  <c r="H123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H130" i="1"/>
  <c r="I130" i="1"/>
  <c r="J130" i="1"/>
  <c r="I131" i="1"/>
  <c r="J131" i="1"/>
  <c r="H132" i="1"/>
  <c r="I132" i="1"/>
  <c r="J133" i="1"/>
  <c r="H134" i="1"/>
  <c r="I134" i="1"/>
  <c r="J134" i="1"/>
  <c r="H135" i="1"/>
  <c r="I135" i="1"/>
  <c r="J135" i="1"/>
  <c r="H136" i="1"/>
  <c r="J136" i="1"/>
  <c r="H137" i="1"/>
  <c r="J137" i="1"/>
  <c r="I138" i="1"/>
  <c r="J138" i="1"/>
  <c r="H139" i="1"/>
  <c r="I139" i="1"/>
  <c r="J139" i="1"/>
  <c r="H140" i="1"/>
  <c r="J140" i="1"/>
  <c r="I141" i="1"/>
  <c r="J141" i="1"/>
  <c r="H142" i="1"/>
  <c r="I142" i="1"/>
  <c r="J142" i="1"/>
  <c r="J143" i="1"/>
  <c r="H144" i="1"/>
  <c r="I144" i="1"/>
  <c r="J144" i="1"/>
  <c r="H145" i="1"/>
  <c r="I145" i="1"/>
  <c r="J145" i="1"/>
  <c r="I146" i="1"/>
  <c r="J146" i="1"/>
  <c r="H147" i="1"/>
  <c r="J147" i="1"/>
  <c r="H148" i="1"/>
  <c r="I148" i="1"/>
  <c r="J148" i="1"/>
  <c r="H149" i="1"/>
  <c r="J149" i="1"/>
  <c r="H150" i="1"/>
  <c r="I150" i="1"/>
  <c r="J150" i="1"/>
  <c r="H151" i="1"/>
  <c r="J151" i="1"/>
  <c r="H152" i="1"/>
  <c r="I152" i="1"/>
  <c r="J152" i="1"/>
  <c r="H153" i="1"/>
  <c r="J153" i="1"/>
  <c r="H154" i="1"/>
  <c r="J154" i="1"/>
  <c r="H155" i="1"/>
  <c r="I155" i="1"/>
  <c r="J155" i="1"/>
  <c r="H156" i="1"/>
  <c r="I156" i="1"/>
  <c r="J156" i="1"/>
  <c r="H157" i="1"/>
  <c r="I157" i="1"/>
  <c r="J157" i="1"/>
  <c r="H158" i="1"/>
  <c r="J158" i="1"/>
  <c r="I159" i="1"/>
  <c r="J159" i="1"/>
  <c r="H160" i="1"/>
  <c r="I160" i="1"/>
  <c r="J160" i="1"/>
  <c r="J161" i="1"/>
  <c r="H162" i="1"/>
  <c r="I162" i="1"/>
  <c r="J162" i="1"/>
  <c r="J19" i="1"/>
  <c r="I19" i="1"/>
  <c r="H19" i="1"/>
  <c r="D7" i="3"/>
  <c r="D8" i="3"/>
  <c r="E8" i="2"/>
  <c r="E7" i="2"/>
  <c r="E6" i="2"/>
  <c r="E9" i="2" l="1"/>
  <c r="E11" i="2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N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N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N152" i="1" s="1"/>
  <c r="K153" i="1"/>
  <c r="K154" i="1"/>
  <c r="K155" i="1"/>
  <c r="K156" i="1"/>
  <c r="K157" i="1"/>
  <c r="K158" i="1"/>
  <c r="K159" i="1"/>
  <c r="K160" i="1"/>
  <c r="K161" i="1"/>
  <c r="K162" i="1"/>
  <c r="K6" i="1"/>
  <c r="N80" i="1" l="1"/>
  <c r="N68" i="1"/>
  <c r="N56" i="1"/>
  <c r="N92" i="1"/>
  <c r="N156" i="1"/>
  <c r="N144" i="1"/>
  <c r="N60" i="1"/>
  <c r="N48" i="1"/>
  <c r="N119" i="1"/>
  <c r="N95" i="1"/>
  <c r="N83" i="1"/>
  <c r="N11" i="1"/>
  <c r="N116" i="1"/>
  <c r="N8" i="1"/>
  <c r="N132" i="1"/>
  <c r="N120" i="1"/>
  <c r="N108" i="1"/>
  <c r="N96" i="1"/>
  <c r="N84" i="1"/>
  <c r="N72" i="1"/>
  <c r="N36" i="1"/>
  <c r="N24" i="1"/>
  <c r="N12" i="1"/>
  <c r="N155" i="1"/>
  <c r="N143" i="1"/>
  <c r="N131" i="1"/>
  <c r="N107" i="1"/>
  <c r="N71" i="1"/>
  <c r="N59" i="1"/>
  <c r="N47" i="1"/>
  <c r="N35" i="1"/>
  <c r="N23" i="1"/>
  <c r="N32" i="1"/>
  <c r="N44" i="1"/>
  <c r="N20" i="1"/>
  <c r="E10" i="2"/>
  <c r="B89" i="2" s="1"/>
  <c r="N158" i="1"/>
  <c r="N146" i="1"/>
  <c r="N134" i="1"/>
  <c r="N122" i="1"/>
  <c r="N110" i="1"/>
  <c r="N98" i="1"/>
  <c r="N86" i="1"/>
  <c r="N74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159" i="1"/>
  <c r="N147" i="1"/>
  <c r="N135" i="1"/>
  <c r="N123" i="1"/>
  <c r="N111" i="1"/>
  <c r="N99" i="1"/>
  <c r="N87" i="1"/>
  <c r="N75" i="1"/>
  <c r="N63" i="1"/>
  <c r="N51" i="1"/>
  <c r="N39" i="1"/>
  <c r="N27" i="1"/>
  <c r="N15" i="1"/>
  <c r="N62" i="1"/>
  <c r="N50" i="1"/>
  <c r="N38" i="1"/>
  <c r="N26" i="1"/>
  <c r="N14" i="1"/>
  <c r="N157" i="1"/>
  <c r="N145" i="1"/>
  <c r="N133" i="1"/>
  <c r="N121" i="1"/>
  <c r="N109" i="1"/>
  <c r="N97" i="1"/>
  <c r="N85" i="1"/>
  <c r="N73" i="1"/>
  <c r="N61" i="1"/>
  <c r="N49" i="1"/>
  <c r="N37" i="1"/>
  <c r="N25" i="1"/>
  <c r="N13" i="1"/>
  <c r="N154" i="1"/>
  <c r="N142" i="1"/>
  <c r="N130" i="1"/>
  <c r="N118" i="1"/>
  <c r="N106" i="1"/>
  <c r="N94" i="1"/>
  <c r="N82" i="1"/>
  <c r="N70" i="1"/>
  <c r="N58" i="1"/>
  <c r="N46" i="1"/>
  <c r="N34" i="1"/>
  <c r="N22" i="1"/>
  <c r="N10" i="1"/>
  <c r="N153" i="1"/>
  <c r="N141" i="1"/>
  <c r="N129" i="1"/>
  <c r="N117" i="1"/>
  <c r="N105" i="1"/>
  <c r="N93" i="1"/>
  <c r="N81" i="1"/>
  <c r="N69" i="1"/>
  <c r="N57" i="1"/>
  <c r="N45" i="1"/>
  <c r="N33" i="1"/>
  <c r="N21" i="1"/>
  <c r="N9" i="1"/>
  <c r="N6" i="1"/>
  <c r="N151" i="1"/>
  <c r="N139" i="1"/>
  <c r="N127" i="1"/>
  <c r="N115" i="1"/>
  <c r="N103" i="1"/>
  <c r="N91" i="1"/>
  <c r="N79" i="1"/>
  <c r="N67" i="1"/>
  <c r="N55" i="1"/>
  <c r="N43" i="1"/>
  <c r="N31" i="1"/>
  <c r="N19" i="1"/>
  <c r="N7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B109" i="2" l="1"/>
  <c r="B29" i="2"/>
  <c r="B21" i="2"/>
  <c r="B95" i="2"/>
  <c r="B7" i="2"/>
  <c r="B101" i="2"/>
  <c r="B124" i="2"/>
  <c r="B33" i="2"/>
  <c r="B119" i="2"/>
  <c r="B74" i="2"/>
  <c r="B56" i="2"/>
  <c r="B49" i="2"/>
  <c r="B35" i="2"/>
  <c r="B107" i="2"/>
  <c r="B113" i="2"/>
  <c r="B45" i="2"/>
  <c r="B105" i="2"/>
  <c r="B103" i="2"/>
  <c r="B146" i="2"/>
  <c r="B142" i="2"/>
  <c r="B116" i="2"/>
  <c r="B14" i="2"/>
  <c r="B114" i="2"/>
  <c r="B48" i="2"/>
  <c r="B30" i="2"/>
  <c r="B55" i="2"/>
  <c r="B60" i="2"/>
  <c r="B51" i="2"/>
  <c r="B115" i="2"/>
  <c r="B72" i="2"/>
  <c r="B123" i="2"/>
  <c r="B78" i="2"/>
  <c r="B58" i="2"/>
  <c r="B132" i="2"/>
  <c r="B135" i="2"/>
  <c r="B32" i="2"/>
  <c r="B118" i="2"/>
  <c r="B25" i="2"/>
  <c r="B40" i="2"/>
  <c r="B44" i="2"/>
  <c r="B130" i="2"/>
  <c r="B37" i="2"/>
  <c r="B112" i="2"/>
  <c r="B11" i="2"/>
  <c r="B84" i="2"/>
  <c r="B26" i="2"/>
  <c r="B138" i="2"/>
  <c r="B125" i="2"/>
  <c r="B80" i="2"/>
  <c r="B69" i="2"/>
  <c r="B22" i="2"/>
  <c r="B43" i="2"/>
  <c r="B143" i="2"/>
  <c r="B96" i="2"/>
  <c r="B73" i="2"/>
  <c r="B38" i="2"/>
  <c r="B15" i="2"/>
  <c r="B8" i="2"/>
  <c r="B148" i="2"/>
  <c r="B137" i="2"/>
  <c r="B68" i="2"/>
  <c r="B90" i="2"/>
  <c r="B61" i="2"/>
  <c r="B147" i="2"/>
  <c r="B92" i="2"/>
  <c r="B81" i="2"/>
  <c r="B34" i="2"/>
  <c r="B91" i="2"/>
  <c r="B126" i="2"/>
  <c r="B108" i="2"/>
  <c r="B85" i="2"/>
  <c r="B50" i="2"/>
  <c r="B27" i="2"/>
  <c r="B16" i="2"/>
  <c r="B102" i="2"/>
  <c r="B149" i="2"/>
  <c r="B57" i="2"/>
  <c r="B131" i="2"/>
  <c r="B136" i="2"/>
  <c r="B9" i="2"/>
  <c r="B104" i="2"/>
  <c r="B93" i="2"/>
  <c r="B46" i="2"/>
  <c r="B23" i="2"/>
  <c r="B19" i="2"/>
  <c r="B120" i="2"/>
  <c r="B97" i="2"/>
  <c r="B62" i="2"/>
  <c r="B39" i="2"/>
  <c r="B28" i="2"/>
  <c r="B17" i="2"/>
  <c r="B117" i="2"/>
  <c r="B6" i="2"/>
  <c r="B86" i="2"/>
  <c r="B52" i="2"/>
  <c r="B127" i="2"/>
  <c r="B140" i="2"/>
  <c r="B129" i="2"/>
  <c r="B82" i="2"/>
  <c r="B59" i="2"/>
  <c r="B12" i="2"/>
  <c r="B42" i="2"/>
  <c r="B133" i="2"/>
  <c r="B98" i="2"/>
  <c r="B75" i="2"/>
  <c r="B64" i="2"/>
  <c r="B53" i="2"/>
  <c r="B128" i="2"/>
  <c r="B47" i="2"/>
  <c r="B121" i="2"/>
  <c r="B41" i="2"/>
  <c r="B10" i="2"/>
  <c r="B54" i="2"/>
  <c r="B141" i="2"/>
  <c r="B94" i="2"/>
  <c r="B71" i="2"/>
  <c r="B24" i="2"/>
  <c r="B79" i="2"/>
  <c r="B145" i="2"/>
  <c r="B110" i="2"/>
  <c r="B87" i="2"/>
  <c r="B76" i="2"/>
  <c r="B65" i="2"/>
  <c r="B31" i="2"/>
  <c r="B70" i="2"/>
  <c r="B144" i="2"/>
  <c r="B63" i="2"/>
  <c r="B20" i="2"/>
  <c r="B139" i="2"/>
  <c r="B18" i="2"/>
  <c r="B106" i="2"/>
  <c r="B83" i="2"/>
  <c r="B36" i="2"/>
  <c r="B13" i="2"/>
  <c r="B66" i="2"/>
  <c r="B122" i="2"/>
  <c r="B99" i="2"/>
  <c r="B88" i="2"/>
  <c r="B77" i="2"/>
  <c r="B67" i="2"/>
  <c r="B134" i="2"/>
  <c r="B111" i="2"/>
  <c r="B1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tc={5B70C387-04B8-4479-9A33-B14BC6C803B8}</author>
    <author>tc={489CA40D-D464-467B-A1F5-F387B450F091}</author>
    <author>tc={7BAE86B0-F90E-47EB-8505-B4C1B284B3E3}</author>
  </authors>
  <commentList>
    <comment ref="D9" authorId="0" shapeId="0" xr:uid="{5B70C387-04B8-4479-9A33-B14BC6C803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489CA40D-D464-467B-A1F5-F387B450F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7BAE86B0-F90E-47EB-8505-B4C1B284B3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<sst xmlns="http://schemas.openxmlformats.org/spreadsheetml/2006/main" count="386" uniqueCount="203">
  <si>
    <t>Meta 1</t>
  </si>
  <si>
    <t>Meta 2</t>
  </si>
  <si>
    <t>Valor (%)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</si>
  <si>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</si>
  <si>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</si>
  <si>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</si>
  <si>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</si>
  <si>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</si>
  <si>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</si>
  <si>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</si>
  <si>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</si>
  <si>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</si>
  <si>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</si>
  <si>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</si>
  <si>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</si>
  <si>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</si>
  <si>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</si>
  <si>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</si>
  <si>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</si>
  <si>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</si>
  <si>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</si>
  <si>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</si>
  <si>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</si>
  <si>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</si>
  <si>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</si>
  <si>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</si>
  <si>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</si>
  <si>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</si>
  <si>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</si>
  <si>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</si>
  <si>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</si>
  <si>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</si>
  <si>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</si>
  <si>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</si>
  <si>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</si>
  <si>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</si>
  <si>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</si>
  <si>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</si>
  <si>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</si>
  <si>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</si>
  <si>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</si>
  <si>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</si>
  <si>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</si>
  <si>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</si>
  <si>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</si>
  <si>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</si>
  <si>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</si>
  <si>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</si>
  <si>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</si>
  <si>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</si>
  <si>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</si>
  <si>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</si>
  <si>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</si>
  <si>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</si>
  <si>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</si>
  <si>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</si>
  <si>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</si>
  <si>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</si>
  <si>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</si>
  <si>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</si>
  <si>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</si>
  <si>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</si>
  <si>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</si>
  <si>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</si>
  <si>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</si>
  <si>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</si>
  <si>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</si>
  <si>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</si>
  <si>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</si>
  <si>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</si>
  <si>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</si>
  <si>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</si>
  <si>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</si>
  <si>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</si>
  <si>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</si>
  <si>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</si>
  <si>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</si>
  <si>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</si>
  <si>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</si>
  <si>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</si>
  <si>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</si>
  <si>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</si>
  <si>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</si>
  <si>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</si>
  <si>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</si>
  <si>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</si>
  <si>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</si>
  <si>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</si>
  <si>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</si>
  <si>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</si>
  <si>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</si>
  <si>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</si>
  <si>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</si>
  <si>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</si>
  <si>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</si>
  <si>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</si>
  <si>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</si>
  <si>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</si>
  <si>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</si>
  <si>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</si>
  <si>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</si>
  <si>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</si>
  <si>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</si>
  <si>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</si>
  <si>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</si>
  <si>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</si>
  <si>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</si>
  <si>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</si>
  <si>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</si>
  <si>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</si>
  <si>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</si>
  <si>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</si>
  <si>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</si>
  <si>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</si>
  <si>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</si>
  <si>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</si>
  <si>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</si>
  <si>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</si>
  <si>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</si>
  <si>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</si>
  <si>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</si>
  <si>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</si>
  <si>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</si>
  <si>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</si>
  <si>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</si>
  <si>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</si>
  <si>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</si>
  <si>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</si>
  <si>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</si>
  <si>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</si>
  <si>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</si>
  <si>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</si>
  <si>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</si>
  <si>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</si>
  <si>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</si>
  <si>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</si>
  <si>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</si>
  <si>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</si>
  <si>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</si>
  <si>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</si>
  <si>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</si>
  <si>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</si>
  <si>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</si>
  <si>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</si>
  <si>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</si>
  <si>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</si>
  <si>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</si>
  <si>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</si>
  <si>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</si>
  <si>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</si>
  <si>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</si>
  <si>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</si>
  <si>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</si>
  <si>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</si>
  <si>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</si>
  <si>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</si>
  <si>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</si>
  <si>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</si>
  <si>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</si>
  <si>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</si>
  <si>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</si>
  <si>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</si>
  <si>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</si>
  <si>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</si>
  <si>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</si>
  <si>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</si>
  <si>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</si>
  <si>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</si>
  <si>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</si>
  <si>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</si>
  <si>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</si>
  <si>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</si>
  <si>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</si>
  <si>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</si>
  <si>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</si>
  <si>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</si>
  <si>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</si>
  <si>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</si>
  <si>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</si>
  <si>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</si>
  <si>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Meta 3</t>
  </si>
  <si>
    <t>Norm. 03</t>
  </si>
  <si>
    <t>Despesa pública municipal per capita com cultura e gestão ambiental</t>
  </si>
  <si>
    <t>Percentual da população urbana com coleta de lixo</t>
  </si>
  <si>
    <t>Acesso a telefonia móvel</t>
  </si>
  <si>
    <t>-</t>
  </si>
  <si>
    <t>Máximo</t>
  </si>
  <si>
    <t>Obs. 01: Os valores de Normalização do estado e RI's correspodem a média dos resultados dos municípios.</t>
  </si>
  <si>
    <t>Mínimo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</si>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</sst>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_ ;\-0.0\ "/>
    <numFmt numFmtId="166" formatCode="#,##0.0_ ;\-#,##0.0\ "/>
    <numFmt numFmtId="167" formatCode="#,##0.0"/>
    <numFmt numFmtId="168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168" fontId="1" fillId="0" borderId="0" xfId="0" applyNumberFormat="1" applyFont="1"/>
    <xf numFmtId="0" fontId="6" fillId="0" borderId="0" xfId="0" applyFont="1"/>
    <xf numFmtId="0" fontId="2" fillId="6" borderId="0" xfId="0" applyFont="1" applyFill="1"/>
    <xf numFmtId="167" fontId="1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A923C468-C23A-481C-9C81-DB9797A720C1}" userId="948a825891ae5175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A923C468-C23A-481C-9C81-DB9797A720C1}" id="{5B70C387-04B8-4479-9A33-B14BC6C803B8}">
    <text>Amplitude Interquartil (IQR):
IQR = Q3 - Q1</text>
  </threadedComment>
  <threadedComment ref="D10" dT="2023-01-05T22:09:41.02" personId="{A923C468-C23A-481C-9C81-DB9797A720C1}" id="{489CA40D-D464-467B-A1F5-F387B450F091}">
    <text>L. sup. = Média + 1,5 x IQR</text>
  </threadedComment>
  <threadedComment ref="D11" dT="2023-01-05T22:10:27.72" personId="{A923C468-C23A-481C-9C81-DB9797A720C1}" id="{7BAE86B0-F90E-47EB-8505-B4C1B284B3E3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F55C-6271-4784-999D-DC5D9E45806B}">
  <dimension ref="A1:N162"/>
  <sheetViews>
    <sheetView tabSelected="1" workbookViewId="0">
      <selection activeCell="S12" sqref="S12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9" width="11.28515625" style="1" customWidth="1"/>
    <col min="10" max="10" width="10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D1" s="8" t="s">
        <v>186</v>
      </c>
      <c r="E1" s="1">
        <v>193.22766304753654</v>
      </c>
      <c r="F1" s="1">
        <v>100</v>
      </c>
      <c r="G1" s="1">
        <v>113.0326096748</v>
      </c>
      <c r="L1" s="1" t="s">
        <v>187</v>
      </c>
    </row>
    <row r="2" spans="1:14" x14ac:dyDescent="0.2">
      <c r="D2" s="8" t="s">
        <v>188</v>
      </c>
      <c r="E2" s="1">
        <v>0.68913308940222184</v>
      </c>
      <c r="F2" s="1">
        <v>72.31</v>
      </c>
      <c r="G2" s="1">
        <v>21.230180426463001</v>
      </c>
      <c r="L2" s="1" t="s">
        <v>189</v>
      </c>
    </row>
    <row r="3" spans="1:14" x14ac:dyDescent="0.2">
      <c r="H3" s="2"/>
      <c r="I3" s="2"/>
    </row>
    <row r="4" spans="1:14" ht="15" customHeight="1" x14ac:dyDescent="0.2">
      <c r="E4" s="4" t="s">
        <v>0</v>
      </c>
      <c r="F4" s="5" t="s">
        <v>1</v>
      </c>
      <c r="G4" s="5" t="s">
        <v>180</v>
      </c>
      <c r="H4" s="18" t="s">
        <v>2</v>
      </c>
      <c r="I4" s="18"/>
      <c r="J4" s="18"/>
      <c r="K4" s="19" t="s">
        <v>3</v>
      </c>
      <c r="L4" s="19"/>
      <c r="M4" s="19"/>
      <c r="N4" s="20" t="s">
        <v>4</v>
      </c>
    </row>
    <row r="5" spans="1:14" x14ac:dyDescent="0.2">
      <c r="A5" s="6" t="s">
        <v>5</v>
      </c>
      <c r="B5" s="6" t="s">
        <v>6</v>
      </c>
      <c r="C5" s="6" t="s">
        <v>7</v>
      </c>
      <c r="D5" s="6" t="s">
        <v>8</v>
      </c>
      <c r="E5" s="12" t="s">
        <v>182</v>
      </c>
      <c r="F5" s="7" t="s">
        <v>183</v>
      </c>
      <c r="G5" s="7" t="s">
        <v>184</v>
      </c>
      <c r="H5" s="8" t="s">
        <v>9</v>
      </c>
      <c r="I5" s="8" t="s">
        <v>10</v>
      </c>
      <c r="J5" s="8" t="s">
        <v>181</v>
      </c>
      <c r="K5" s="4" t="s">
        <v>0</v>
      </c>
      <c r="L5" s="5" t="s">
        <v>1</v>
      </c>
      <c r="M5" s="5" t="s">
        <v>180</v>
      </c>
      <c r="N5" s="20"/>
    </row>
    <row r="6" spans="1:14" x14ac:dyDescent="0.2">
      <c r="A6" s="6"/>
      <c r="B6" s="6"/>
      <c r="C6" s="6"/>
      <c r="D6" s="9" t="s">
        <v>11</v>
      </c>
      <c r="E6" s="13">
        <v>61.408824402092094</v>
      </c>
      <c r="F6" s="15">
        <v>89.738034188034177</v>
      </c>
      <c r="G6" s="17">
        <v>89.045175706850998</v>
      </c>
      <c r="H6" s="10">
        <v>35.737777137959782</v>
      </c>
      <c r="I6" s="10">
        <v>58.202168853577305</v>
      </c>
      <c r="J6" s="10">
        <v>50.125308761132182</v>
      </c>
      <c r="K6" s="10">
        <f>H6</f>
        <v>35.737777137959782</v>
      </c>
      <c r="L6" s="10">
        <f>I6</f>
        <v>58.202168853577305</v>
      </c>
      <c r="M6" s="10">
        <f>J6</f>
        <v>50.125308761132182</v>
      </c>
      <c r="N6" s="10">
        <f>AVERAGE(K6:M6)</f>
        <v>48.02175158422309</v>
      </c>
    </row>
    <row r="7" spans="1:14" x14ac:dyDescent="0.2">
      <c r="A7" s="6"/>
      <c r="B7" s="6"/>
      <c r="C7" s="6"/>
      <c r="D7" s="9" t="s">
        <v>12</v>
      </c>
      <c r="E7" s="14">
        <v>120.94335398385783</v>
      </c>
      <c r="F7" s="15">
        <v>92.013636363636365</v>
      </c>
      <c r="G7" s="17">
        <v>71.671736023360182</v>
      </c>
      <c r="H7" s="10">
        <v>63.03811727232609</v>
      </c>
      <c r="I7" s="10">
        <v>51.729866377753709</v>
      </c>
      <c r="J7" s="10">
        <v>55.005014185955858</v>
      </c>
      <c r="K7" s="10">
        <f t="shared" ref="K7:K70" si="0">H7</f>
        <v>63.03811727232609</v>
      </c>
      <c r="L7" s="10">
        <f t="shared" ref="L7:L70" si="1">I7</f>
        <v>51.729866377753709</v>
      </c>
      <c r="M7" s="10">
        <f t="shared" ref="M7:M70" si="2">J7</f>
        <v>55.005014185955858</v>
      </c>
      <c r="N7" s="10">
        <f t="shared" ref="N7:N70" si="3">AVERAGE(K7:M7)</f>
        <v>56.590999278678545</v>
      </c>
    </row>
    <row r="8" spans="1:14" x14ac:dyDescent="0.2">
      <c r="A8" s="6"/>
      <c r="B8" s="6"/>
      <c r="C8" s="6"/>
      <c r="D8" s="9" t="s">
        <v>13</v>
      </c>
      <c r="E8" s="14">
        <v>47.698813772637223</v>
      </c>
      <c r="F8" s="15">
        <v>84.447500000000005</v>
      </c>
      <c r="G8" s="17">
        <v>66.728845673973098</v>
      </c>
      <c r="H8" s="10">
        <v>26.347160385601928</v>
      </c>
      <c r="I8" s="10">
        <v>45.406561657915937</v>
      </c>
      <c r="J8" s="10">
        <v>50.813150244467423</v>
      </c>
      <c r="K8" s="10">
        <f t="shared" si="0"/>
        <v>26.347160385601928</v>
      </c>
      <c r="L8" s="10">
        <f t="shared" si="1"/>
        <v>45.406561657915937</v>
      </c>
      <c r="M8" s="10">
        <f t="shared" si="2"/>
        <v>50.813150244467423</v>
      </c>
      <c r="N8" s="10">
        <f t="shared" si="3"/>
        <v>40.855624095995097</v>
      </c>
    </row>
    <row r="9" spans="1:14" x14ac:dyDescent="0.2">
      <c r="A9" s="6"/>
      <c r="B9" s="6"/>
      <c r="C9" s="6"/>
      <c r="D9" s="9" t="s">
        <v>14</v>
      </c>
      <c r="E9" s="14">
        <v>153.6496626943046</v>
      </c>
      <c r="F9" s="15">
        <v>89.487142857142857</v>
      </c>
      <c r="G9" s="17">
        <v>76.01193081455034</v>
      </c>
      <c r="H9" s="10">
        <v>60.144162473515358</v>
      </c>
      <c r="I9" s="10">
        <v>45.97327555074034</v>
      </c>
      <c r="J9" s="10">
        <v>59.003654319527243</v>
      </c>
      <c r="K9" s="10">
        <f t="shared" si="0"/>
        <v>60.144162473515358</v>
      </c>
      <c r="L9" s="10">
        <f t="shared" si="1"/>
        <v>45.97327555074034</v>
      </c>
      <c r="M9" s="10">
        <f t="shared" si="2"/>
        <v>59.003654319527243</v>
      </c>
      <c r="N9" s="10">
        <f t="shared" si="3"/>
        <v>55.040364114594318</v>
      </c>
    </row>
    <row r="10" spans="1:14" x14ac:dyDescent="0.2">
      <c r="A10" s="6"/>
      <c r="B10" s="6"/>
      <c r="C10" s="6"/>
      <c r="D10" s="9" t="s">
        <v>15</v>
      </c>
      <c r="E10" s="14">
        <v>28.742366037945633</v>
      </c>
      <c r="F10" s="15">
        <v>99.583999999999989</v>
      </c>
      <c r="G10" s="17">
        <v>110.5990499872748</v>
      </c>
      <c r="H10" s="10">
        <v>27.524568935721014</v>
      </c>
      <c r="I10" s="10">
        <v>97.775370169736362</v>
      </c>
      <c r="J10" s="10">
        <v>90.49324789377151</v>
      </c>
      <c r="K10" s="10">
        <f t="shared" si="0"/>
        <v>27.524568935721014</v>
      </c>
      <c r="L10" s="10">
        <f t="shared" si="1"/>
        <v>97.775370169736362</v>
      </c>
      <c r="M10" s="10">
        <f t="shared" si="2"/>
        <v>90.49324789377151</v>
      </c>
      <c r="N10" s="10">
        <f t="shared" si="3"/>
        <v>71.931062333076298</v>
      </c>
    </row>
    <row r="11" spans="1:14" x14ac:dyDescent="0.2">
      <c r="A11" s="6"/>
      <c r="B11" s="6"/>
      <c r="C11" s="6"/>
      <c r="D11" s="9" t="s">
        <v>16</v>
      </c>
      <c r="E11" s="14">
        <v>62.809873836469976</v>
      </c>
      <c r="F11" s="15">
        <v>94.608000000000004</v>
      </c>
      <c r="G11" s="17">
        <v>72.340881910024223</v>
      </c>
      <c r="H11" s="10">
        <v>36.010199626108502</v>
      </c>
      <c r="I11" s="10">
        <v>67.356847638537772</v>
      </c>
      <c r="J11" s="10">
        <v>55.674672121475581</v>
      </c>
      <c r="K11" s="10">
        <f t="shared" si="0"/>
        <v>36.010199626108502</v>
      </c>
      <c r="L11" s="10">
        <f t="shared" si="1"/>
        <v>67.356847638537772</v>
      </c>
      <c r="M11" s="10">
        <f t="shared" si="2"/>
        <v>55.674672121475581</v>
      </c>
      <c r="N11" s="10">
        <f t="shared" si="3"/>
        <v>53.013906462040616</v>
      </c>
    </row>
    <row r="12" spans="1:14" x14ac:dyDescent="0.2">
      <c r="A12" s="6"/>
      <c r="B12" s="6"/>
      <c r="C12" s="6"/>
      <c r="D12" s="9" t="s">
        <v>17</v>
      </c>
      <c r="E12" s="14">
        <v>60.084688291022573</v>
      </c>
      <c r="F12" s="15">
        <v>98.46142857142857</v>
      </c>
      <c r="G12" s="17">
        <v>74.292940753560714</v>
      </c>
      <c r="H12" s="10">
        <v>34.659763384854486</v>
      </c>
      <c r="I12" s="10">
        <v>93.411752566682139</v>
      </c>
      <c r="J12" s="10">
        <v>57.80104160812165</v>
      </c>
      <c r="K12" s="10">
        <f t="shared" si="0"/>
        <v>34.659763384854486</v>
      </c>
      <c r="L12" s="10">
        <f t="shared" si="1"/>
        <v>93.411752566682139</v>
      </c>
      <c r="M12" s="10">
        <f t="shared" si="2"/>
        <v>57.80104160812165</v>
      </c>
      <c r="N12" s="10">
        <f t="shared" si="3"/>
        <v>61.957519186552759</v>
      </c>
    </row>
    <row r="13" spans="1:14" x14ac:dyDescent="0.2">
      <c r="A13" s="6"/>
      <c r="B13" s="6"/>
      <c r="C13" s="6"/>
      <c r="D13" s="9" t="s">
        <v>18</v>
      </c>
      <c r="E13" s="14">
        <v>38.723359940717089</v>
      </c>
      <c r="F13" s="15">
        <v>88.49</v>
      </c>
      <c r="G13" s="17">
        <v>52.226680657707163</v>
      </c>
      <c r="H13" s="10">
        <v>20.675742180253849</v>
      </c>
      <c r="I13" s="10">
        <v>51.116351199201233</v>
      </c>
      <c r="J13" s="10">
        <v>33.910602037096183</v>
      </c>
      <c r="K13" s="10">
        <f t="shared" si="0"/>
        <v>20.675742180253849</v>
      </c>
      <c r="L13" s="10">
        <f t="shared" si="1"/>
        <v>51.116351199201233</v>
      </c>
      <c r="M13" s="10">
        <f t="shared" si="2"/>
        <v>33.910602037096183</v>
      </c>
      <c r="N13" s="10">
        <f t="shared" si="3"/>
        <v>35.234231805517091</v>
      </c>
    </row>
    <row r="14" spans="1:14" x14ac:dyDescent="0.2">
      <c r="A14" s="6"/>
      <c r="B14" s="6"/>
      <c r="C14" s="6"/>
      <c r="D14" s="9" t="s">
        <v>19</v>
      </c>
      <c r="E14" s="14">
        <v>55.849842860359317</v>
      </c>
      <c r="F14" s="15">
        <v>91.752727272727284</v>
      </c>
      <c r="G14" s="17">
        <v>64.06887089336972</v>
      </c>
      <c r="H14" s="10">
        <v>32.328070571138795</v>
      </c>
      <c r="I14" s="10">
        <v>53.280365956422294</v>
      </c>
      <c r="J14" s="10">
        <v>45.947890410978616</v>
      </c>
      <c r="K14" s="10">
        <f t="shared" si="0"/>
        <v>32.328070571138795</v>
      </c>
      <c r="L14" s="10">
        <f t="shared" si="1"/>
        <v>53.280365956422294</v>
      </c>
      <c r="M14" s="10">
        <f t="shared" si="2"/>
        <v>45.947890410978616</v>
      </c>
      <c r="N14" s="10">
        <f t="shared" si="3"/>
        <v>43.85210897951324</v>
      </c>
    </row>
    <row r="15" spans="1:14" x14ac:dyDescent="0.2">
      <c r="A15" s="6"/>
      <c r="B15" s="6"/>
      <c r="C15" s="6"/>
      <c r="D15" s="9" t="s">
        <v>20</v>
      </c>
      <c r="E15" s="14">
        <v>79.64990075502314</v>
      </c>
      <c r="F15" s="15">
        <v>92.339999999999989</v>
      </c>
      <c r="G15" s="17">
        <v>64.218787545015317</v>
      </c>
      <c r="H15" s="10">
        <v>37.316557284217176</v>
      </c>
      <c r="I15" s="10">
        <v>59.172986637775367</v>
      </c>
      <c r="J15" s="10">
        <v>46.827308896437565</v>
      </c>
      <c r="K15" s="10">
        <f t="shared" si="0"/>
        <v>37.316557284217176</v>
      </c>
      <c r="L15" s="10">
        <f t="shared" si="1"/>
        <v>59.172986637775367</v>
      </c>
      <c r="M15" s="10">
        <f t="shared" si="2"/>
        <v>46.827308896437565</v>
      </c>
      <c r="N15" s="10">
        <f t="shared" si="3"/>
        <v>47.772284272810033</v>
      </c>
    </row>
    <row r="16" spans="1:14" x14ac:dyDescent="0.2">
      <c r="A16" s="6"/>
      <c r="B16" s="6"/>
      <c r="C16" s="6"/>
      <c r="D16" s="9" t="s">
        <v>21</v>
      </c>
      <c r="E16" s="14">
        <v>20.224840048742482</v>
      </c>
      <c r="F16" s="15">
        <v>77.984999999999999</v>
      </c>
      <c r="G16" s="17">
        <v>60.215754594168175</v>
      </c>
      <c r="H16" s="10">
        <v>13.127814805647041</v>
      </c>
      <c r="I16" s="10">
        <v>63.06729264475743</v>
      </c>
      <c r="J16" s="10">
        <v>42.466821942417589</v>
      </c>
      <c r="K16" s="10">
        <f t="shared" si="0"/>
        <v>13.127814805647041</v>
      </c>
      <c r="L16" s="10">
        <f t="shared" si="1"/>
        <v>63.06729264475743</v>
      </c>
      <c r="M16" s="10">
        <f t="shared" si="2"/>
        <v>42.466821942417589</v>
      </c>
      <c r="N16" s="10">
        <f t="shared" si="3"/>
        <v>39.553976464274022</v>
      </c>
    </row>
    <row r="17" spans="1:14" x14ac:dyDescent="0.2">
      <c r="A17" s="6"/>
      <c r="B17" s="6"/>
      <c r="C17" s="6"/>
      <c r="D17" s="9" t="s">
        <v>22</v>
      </c>
      <c r="E17" s="14">
        <v>46.896706380102771</v>
      </c>
      <c r="F17" s="15">
        <v>88.215555555555554</v>
      </c>
      <c r="G17" s="17">
        <v>63.014555722980901</v>
      </c>
      <c r="H17" s="10">
        <v>21.336905808823428</v>
      </c>
      <c r="I17" s="10">
        <v>60.41170097508126</v>
      </c>
      <c r="J17" s="10">
        <v>45.515544238471037</v>
      </c>
      <c r="K17" s="10">
        <f t="shared" si="0"/>
        <v>21.336905808823428</v>
      </c>
      <c r="L17" s="10">
        <f t="shared" si="1"/>
        <v>60.41170097508126</v>
      </c>
      <c r="M17" s="10">
        <f t="shared" si="2"/>
        <v>45.515544238471037</v>
      </c>
      <c r="N17" s="10">
        <f t="shared" si="3"/>
        <v>42.421383674125245</v>
      </c>
    </row>
    <row r="18" spans="1:14" x14ac:dyDescent="0.2">
      <c r="A18" s="6"/>
      <c r="B18" s="6"/>
      <c r="C18" s="6"/>
      <c r="D18" s="9" t="s">
        <v>23</v>
      </c>
      <c r="E18" s="14">
        <v>72.447054157186443</v>
      </c>
      <c r="F18" s="15">
        <v>79.063333333333333</v>
      </c>
      <c r="G18" s="17">
        <v>61.6457324185875</v>
      </c>
      <c r="H18" s="10">
        <v>38.239079334277825</v>
      </c>
      <c r="I18" s="10">
        <v>51.054532322137945</v>
      </c>
      <c r="J18" s="10">
        <v>44.024490771148763</v>
      </c>
      <c r="K18" s="10">
        <f t="shared" si="0"/>
        <v>38.239079334277825</v>
      </c>
      <c r="L18" s="10">
        <f t="shared" si="1"/>
        <v>51.054532322137945</v>
      </c>
      <c r="M18" s="10">
        <f t="shared" si="2"/>
        <v>44.024490771148763</v>
      </c>
      <c r="N18" s="10">
        <f t="shared" si="3"/>
        <v>44.439367475854851</v>
      </c>
    </row>
    <row r="19" spans="1:14" x14ac:dyDescent="0.2">
      <c r="A19" s="3">
        <v>1500107</v>
      </c>
      <c r="B19" s="3">
        <v>150010</v>
      </c>
      <c r="C19" s="1" t="s">
        <v>24</v>
      </c>
      <c r="D19" s="11" t="s">
        <v>25</v>
      </c>
      <c r="E19" s="14">
        <v>37.643814701494421</v>
      </c>
      <c r="F19" s="16">
        <v>90.5</v>
      </c>
      <c r="G19" s="17">
        <v>71.358762990871995</v>
      </c>
      <c r="H19" s="10">
        <f>(E19-$E$2)/($E$1-$E$2)*100</f>
        <v>19.193395534975597</v>
      </c>
      <c r="I19" s="10">
        <f>(F19-$F$2)/($F$1-$F$2)*100</f>
        <v>65.691585409895268</v>
      </c>
      <c r="J19" s="10">
        <f>(G19-$G$2)/($G$1-$G$2)*100</f>
        <v>54.60485411426852</v>
      </c>
      <c r="K19" s="10">
        <f t="shared" si="0"/>
        <v>19.193395534975597</v>
      </c>
      <c r="L19" s="10">
        <f t="shared" si="1"/>
        <v>65.691585409895268</v>
      </c>
      <c r="M19" s="10">
        <f t="shared" si="2"/>
        <v>54.60485411426852</v>
      </c>
      <c r="N19" s="10">
        <f t="shared" si="3"/>
        <v>46.496611686379794</v>
      </c>
    </row>
    <row r="20" spans="1:14" x14ac:dyDescent="0.2">
      <c r="A20" s="3">
        <v>1500131</v>
      </c>
      <c r="B20" s="3">
        <v>150013</v>
      </c>
      <c r="C20" s="1" t="s">
        <v>26</v>
      </c>
      <c r="D20" s="11" t="s">
        <v>27</v>
      </c>
      <c r="E20" s="14">
        <v>113.27001422475108</v>
      </c>
      <c r="F20" s="16">
        <v>100</v>
      </c>
      <c r="G20" s="17">
        <v>92.887624466572007</v>
      </c>
      <c r="H20" s="10">
        <f t="shared" ref="H20:H83" si="4">(E20-$E$2)/($E$1-$E$2)*100</f>
        <v>58.471871141754598</v>
      </c>
      <c r="I20" s="10">
        <f t="shared" ref="I20:I83" si="5">(F20-$F$2)/($F$1-$F$2)*100</f>
        <v>100</v>
      </c>
      <c r="J20" s="10">
        <f t="shared" ref="J20:J83" si="6">(G20-$G$2)/($G$1-$G$2)*100</f>
        <v>78.056152355474921</v>
      </c>
      <c r="K20" s="10">
        <f t="shared" si="0"/>
        <v>58.471871141754598</v>
      </c>
      <c r="L20" s="10">
        <f t="shared" si="1"/>
        <v>100</v>
      </c>
      <c r="M20" s="10">
        <f t="shared" si="2"/>
        <v>78.056152355474921</v>
      </c>
      <c r="N20" s="10">
        <f t="shared" si="3"/>
        <v>78.842674499076509</v>
      </c>
    </row>
    <row r="21" spans="1:14" x14ac:dyDescent="0.2">
      <c r="A21" s="3">
        <v>1500206</v>
      </c>
      <c r="B21" s="3">
        <v>150020</v>
      </c>
      <c r="C21" s="1" t="s">
        <v>24</v>
      </c>
      <c r="D21" s="11" t="s">
        <v>28</v>
      </c>
      <c r="E21" s="14">
        <v>45.612669467834571</v>
      </c>
      <c r="F21" s="16" t="s">
        <v>185</v>
      </c>
      <c r="G21" s="17">
        <v>39.266358804566003</v>
      </c>
      <c r="H21" s="10">
        <f t="shared" si="4"/>
        <v>23.332231937265</v>
      </c>
      <c r="I21" s="10">
        <v>0</v>
      </c>
      <c r="J21" s="10">
        <f t="shared" si="6"/>
        <v>19.646733235471245</v>
      </c>
      <c r="K21" s="10">
        <f t="shared" si="0"/>
        <v>23.332231937265</v>
      </c>
      <c r="L21" s="10">
        <f t="shared" si="1"/>
        <v>0</v>
      </c>
      <c r="M21" s="10">
        <f t="shared" si="2"/>
        <v>19.646733235471245</v>
      </c>
      <c r="N21" s="10">
        <f t="shared" si="3"/>
        <v>14.326321724245416</v>
      </c>
    </row>
    <row r="22" spans="1:14" x14ac:dyDescent="0.2">
      <c r="A22" s="3">
        <v>1500305</v>
      </c>
      <c r="B22" s="3">
        <v>150030</v>
      </c>
      <c r="C22" s="1" t="s">
        <v>29</v>
      </c>
      <c r="D22" s="11" t="s">
        <v>30</v>
      </c>
      <c r="E22" s="14">
        <v>141.59389487620814</v>
      </c>
      <c r="F22" s="16">
        <v>98.77</v>
      </c>
      <c r="G22" s="17">
        <v>30.872500992982999</v>
      </c>
      <c r="H22" s="10">
        <f t="shared" si="4"/>
        <v>73.182630934932519</v>
      </c>
      <c r="I22" s="10">
        <f t="shared" si="5"/>
        <v>95.557963163596952</v>
      </c>
      <c r="J22" s="10">
        <f t="shared" si="6"/>
        <v>10.503339231292367</v>
      </c>
      <c r="K22" s="10">
        <f t="shared" si="0"/>
        <v>73.182630934932519</v>
      </c>
      <c r="L22" s="10">
        <f t="shared" si="1"/>
        <v>95.557963163596952</v>
      </c>
      <c r="M22" s="10">
        <f t="shared" si="2"/>
        <v>10.503339231292367</v>
      </c>
      <c r="N22" s="10">
        <f t="shared" si="3"/>
        <v>59.747977776607279</v>
      </c>
    </row>
    <row r="23" spans="1:14" x14ac:dyDescent="0.2">
      <c r="A23" s="3">
        <v>1500347</v>
      </c>
      <c r="B23" s="3">
        <v>150034</v>
      </c>
      <c r="C23" s="1" t="s">
        <v>31</v>
      </c>
      <c r="D23" s="11" t="s">
        <v>32</v>
      </c>
      <c r="E23" s="14">
        <v>256.31742146017694</v>
      </c>
      <c r="F23" s="16" t="s">
        <v>185</v>
      </c>
      <c r="G23" s="17">
        <v>41.935840707964999</v>
      </c>
      <c r="H23" s="10">
        <v>100</v>
      </c>
      <c r="I23" s="10">
        <v>0</v>
      </c>
      <c r="J23" s="10">
        <f t="shared" si="6"/>
        <v>22.554588643281551</v>
      </c>
      <c r="K23" s="10">
        <f t="shared" si="0"/>
        <v>100</v>
      </c>
      <c r="L23" s="10">
        <f t="shared" si="1"/>
        <v>0</v>
      </c>
      <c r="M23" s="10">
        <f t="shared" si="2"/>
        <v>22.554588643281551</v>
      </c>
      <c r="N23" s="10">
        <f t="shared" si="3"/>
        <v>40.851529547760514</v>
      </c>
    </row>
    <row r="24" spans="1:14" x14ac:dyDescent="0.2">
      <c r="A24" s="3">
        <v>1500404</v>
      </c>
      <c r="B24" s="3">
        <v>150040</v>
      </c>
      <c r="C24" s="1" t="s">
        <v>33</v>
      </c>
      <c r="D24" s="11" t="s">
        <v>34</v>
      </c>
      <c r="E24" s="14">
        <v>46.859990630900725</v>
      </c>
      <c r="F24" s="16">
        <v>91.62</v>
      </c>
      <c r="G24" s="17">
        <v>60.468166683482998</v>
      </c>
      <c r="H24" s="10">
        <f t="shared" si="4"/>
        <v>23.980061316318309</v>
      </c>
      <c r="I24" s="10">
        <f t="shared" si="5"/>
        <v>69.736366919465524</v>
      </c>
      <c r="J24" s="10">
        <f t="shared" si="6"/>
        <v>42.74177336950023</v>
      </c>
      <c r="K24" s="10">
        <f t="shared" si="0"/>
        <v>23.980061316318309</v>
      </c>
      <c r="L24" s="10">
        <f t="shared" si="1"/>
        <v>69.736366919465524</v>
      </c>
      <c r="M24" s="10">
        <f t="shared" si="2"/>
        <v>42.74177336950023</v>
      </c>
      <c r="N24" s="10">
        <f t="shared" si="3"/>
        <v>45.486067201761358</v>
      </c>
    </row>
    <row r="25" spans="1:14" x14ac:dyDescent="0.2">
      <c r="A25" s="3">
        <v>1500503</v>
      </c>
      <c r="B25" s="3">
        <v>150050</v>
      </c>
      <c r="C25" s="1" t="s">
        <v>33</v>
      </c>
      <c r="D25" s="11" t="s">
        <v>35</v>
      </c>
      <c r="E25" s="14">
        <v>70.18183722287047</v>
      </c>
      <c r="F25" s="16">
        <v>90.51</v>
      </c>
      <c r="G25" s="17">
        <v>100.67094515753</v>
      </c>
      <c r="H25" s="10">
        <f t="shared" si="4"/>
        <v>36.092881849975058</v>
      </c>
      <c r="I25" s="10">
        <f t="shared" si="5"/>
        <v>65.727699530516446</v>
      </c>
      <c r="J25" s="10">
        <f t="shared" si="6"/>
        <v>86.534490842469793</v>
      </c>
      <c r="K25" s="10">
        <f t="shared" si="0"/>
        <v>36.092881849975058</v>
      </c>
      <c r="L25" s="10">
        <f t="shared" si="1"/>
        <v>65.727699530516446</v>
      </c>
      <c r="M25" s="10">
        <f t="shared" si="2"/>
        <v>86.534490842469793</v>
      </c>
      <c r="N25" s="10">
        <f t="shared" si="3"/>
        <v>62.785024074320432</v>
      </c>
    </row>
    <row r="26" spans="1:14" x14ac:dyDescent="0.2">
      <c r="A26" s="3">
        <v>1500602</v>
      </c>
      <c r="B26" s="3">
        <v>150060</v>
      </c>
      <c r="C26" s="1" t="s">
        <v>36</v>
      </c>
      <c r="D26" s="11" t="s">
        <v>37</v>
      </c>
      <c r="E26" s="14">
        <v>83.177585029973315</v>
      </c>
      <c r="F26" s="16">
        <v>100</v>
      </c>
      <c r="G26" s="17">
        <v>93.458928246184996</v>
      </c>
      <c r="H26" s="10">
        <f t="shared" si="4"/>
        <v>42.842568684048551</v>
      </c>
      <c r="I26" s="10">
        <f t="shared" si="5"/>
        <v>100</v>
      </c>
      <c r="J26" s="10">
        <f t="shared" si="6"/>
        <v>78.678471159335274</v>
      </c>
      <c r="K26" s="10">
        <f t="shared" si="0"/>
        <v>42.842568684048551</v>
      </c>
      <c r="L26" s="10">
        <f t="shared" si="1"/>
        <v>100</v>
      </c>
      <c r="M26" s="10">
        <f t="shared" si="2"/>
        <v>78.678471159335274</v>
      </c>
      <c r="N26" s="10">
        <f t="shared" si="3"/>
        <v>73.840346614461282</v>
      </c>
    </row>
    <row r="27" spans="1:14" x14ac:dyDescent="0.2">
      <c r="A27" s="3">
        <v>1500701</v>
      </c>
      <c r="B27" s="3">
        <v>150070</v>
      </c>
      <c r="C27" s="1" t="s">
        <v>29</v>
      </c>
      <c r="D27" s="11" t="s">
        <v>38</v>
      </c>
      <c r="E27" s="14">
        <v>22.196757345328621</v>
      </c>
      <c r="F27" s="16">
        <v>100</v>
      </c>
      <c r="G27" s="17">
        <v>40.052122380493003</v>
      </c>
      <c r="H27" s="10">
        <f t="shared" si="4"/>
        <v>11.170555971629694</v>
      </c>
      <c r="I27" s="10">
        <f t="shared" si="5"/>
        <v>100</v>
      </c>
      <c r="J27" s="10">
        <f t="shared" si="6"/>
        <v>20.50266219330025</v>
      </c>
      <c r="K27" s="10">
        <f t="shared" si="0"/>
        <v>11.170555971629694</v>
      </c>
      <c r="L27" s="10">
        <f t="shared" si="1"/>
        <v>100</v>
      </c>
      <c r="M27" s="10">
        <f t="shared" si="2"/>
        <v>20.50266219330025</v>
      </c>
      <c r="N27" s="10">
        <f t="shared" si="3"/>
        <v>43.891072721643319</v>
      </c>
    </row>
    <row r="28" spans="1:14" x14ac:dyDescent="0.2">
      <c r="A28" s="3">
        <v>1500800</v>
      </c>
      <c r="B28" s="3">
        <v>150080</v>
      </c>
      <c r="C28" s="1" t="s">
        <v>39</v>
      </c>
      <c r="D28" s="11" t="s">
        <v>40</v>
      </c>
      <c r="E28" s="14">
        <v>11.923788958556994</v>
      </c>
      <c r="F28" s="16">
        <v>99.74</v>
      </c>
      <c r="G28" s="17">
        <v>111.4050770921</v>
      </c>
      <c r="H28" s="10">
        <f t="shared" si="4"/>
        <v>5.8350169556179958</v>
      </c>
      <c r="I28" s="10">
        <f t="shared" si="5"/>
        <v>99.061032863849746</v>
      </c>
      <c r="J28" s="10">
        <f t="shared" si="6"/>
        <v>98.227135604116384</v>
      </c>
      <c r="K28" s="10">
        <f t="shared" si="0"/>
        <v>5.8350169556179958</v>
      </c>
      <c r="L28" s="10">
        <f t="shared" si="1"/>
        <v>99.061032863849746</v>
      </c>
      <c r="M28" s="10">
        <f t="shared" si="2"/>
        <v>98.227135604116384</v>
      </c>
      <c r="N28" s="10">
        <f t="shared" si="3"/>
        <v>67.707728474528039</v>
      </c>
    </row>
    <row r="29" spans="1:14" x14ac:dyDescent="0.2">
      <c r="A29" s="3">
        <v>1500859</v>
      </c>
      <c r="B29" s="3">
        <v>150085</v>
      </c>
      <c r="C29" s="1" t="s">
        <v>36</v>
      </c>
      <c r="D29" s="11" t="s">
        <v>41</v>
      </c>
      <c r="E29" s="14">
        <v>48.227521507064367</v>
      </c>
      <c r="F29" s="16">
        <v>100</v>
      </c>
      <c r="G29" s="17">
        <v>69.993720565149005</v>
      </c>
      <c r="H29" s="10">
        <f t="shared" si="4"/>
        <v>24.690324803040163</v>
      </c>
      <c r="I29" s="10">
        <f t="shared" si="5"/>
        <v>100</v>
      </c>
      <c r="J29" s="10">
        <f t="shared" si="6"/>
        <v>53.117919142177115</v>
      </c>
      <c r="K29" s="10">
        <f t="shared" si="0"/>
        <v>24.690324803040163</v>
      </c>
      <c r="L29" s="10">
        <f t="shared" si="1"/>
        <v>100</v>
      </c>
      <c r="M29" s="10">
        <f t="shared" si="2"/>
        <v>53.117919142177115</v>
      </c>
      <c r="N29" s="10">
        <f t="shared" si="3"/>
        <v>59.269414648405757</v>
      </c>
    </row>
    <row r="30" spans="1:14" x14ac:dyDescent="0.2">
      <c r="A30" s="3">
        <v>1500909</v>
      </c>
      <c r="B30" s="3">
        <v>150090</v>
      </c>
      <c r="C30" s="1" t="s">
        <v>42</v>
      </c>
      <c r="D30" s="11" t="s">
        <v>43</v>
      </c>
      <c r="E30" s="14">
        <v>52.141034707109682</v>
      </c>
      <c r="F30" s="16">
        <v>100</v>
      </c>
      <c r="G30" s="17">
        <v>47.876517174074003</v>
      </c>
      <c r="H30" s="10">
        <f t="shared" si="4"/>
        <v>26.722911839461531</v>
      </c>
      <c r="I30" s="10">
        <f t="shared" si="5"/>
        <v>100</v>
      </c>
      <c r="J30" s="10">
        <f t="shared" si="6"/>
        <v>29.025742527498199</v>
      </c>
      <c r="K30" s="10">
        <f t="shared" si="0"/>
        <v>26.722911839461531</v>
      </c>
      <c r="L30" s="10">
        <f t="shared" si="1"/>
        <v>100</v>
      </c>
      <c r="M30" s="10">
        <f t="shared" si="2"/>
        <v>29.025742527498199</v>
      </c>
      <c r="N30" s="10">
        <f t="shared" si="3"/>
        <v>51.916218122319911</v>
      </c>
    </row>
    <row r="31" spans="1:14" x14ac:dyDescent="0.2">
      <c r="A31" s="3">
        <v>1500958</v>
      </c>
      <c r="B31" s="3">
        <v>150095</v>
      </c>
      <c r="C31" s="1" t="s">
        <v>26</v>
      </c>
      <c r="D31" s="11" t="s">
        <v>44</v>
      </c>
      <c r="E31" s="14">
        <v>74.356301421721213</v>
      </c>
      <c r="F31" s="16">
        <v>100</v>
      </c>
      <c r="G31" s="17">
        <v>46.149289099526001</v>
      </c>
      <c r="H31" s="10">
        <f t="shared" si="4"/>
        <v>38.26100071935587</v>
      </c>
      <c r="I31" s="10">
        <f t="shared" si="5"/>
        <v>100</v>
      </c>
      <c r="J31" s="10">
        <f t="shared" si="6"/>
        <v>27.144280251728098</v>
      </c>
      <c r="K31" s="10">
        <f t="shared" si="0"/>
        <v>38.26100071935587</v>
      </c>
      <c r="L31" s="10">
        <f t="shared" si="1"/>
        <v>100</v>
      </c>
      <c r="M31" s="10">
        <f t="shared" si="2"/>
        <v>27.144280251728098</v>
      </c>
      <c r="N31" s="10">
        <f t="shared" si="3"/>
        <v>55.135093657027994</v>
      </c>
    </row>
    <row r="32" spans="1:14" x14ac:dyDescent="0.2">
      <c r="A32" s="3">
        <v>1501006</v>
      </c>
      <c r="B32" s="3">
        <v>150100</v>
      </c>
      <c r="C32" s="1" t="s">
        <v>45</v>
      </c>
      <c r="D32" s="11" t="s">
        <v>46</v>
      </c>
      <c r="E32" s="14">
        <v>42.5606916347731</v>
      </c>
      <c r="F32" s="16">
        <v>94.61</v>
      </c>
      <c r="G32" s="17">
        <v>21.230180426463001</v>
      </c>
      <c r="H32" s="10">
        <f t="shared" si="4"/>
        <v>21.747106178942705</v>
      </c>
      <c r="I32" s="10">
        <f t="shared" si="5"/>
        <v>80.534488985193207</v>
      </c>
      <c r="J32" s="10">
        <f t="shared" si="6"/>
        <v>0</v>
      </c>
      <c r="K32" s="10">
        <f t="shared" si="0"/>
        <v>21.747106178942705</v>
      </c>
      <c r="L32" s="10">
        <f t="shared" si="1"/>
        <v>80.534488985193207</v>
      </c>
      <c r="M32" s="10">
        <f t="shared" si="2"/>
        <v>0</v>
      </c>
      <c r="N32" s="10">
        <f t="shared" si="3"/>
        <v>34.093865054711969</v>
      </c>
    </row>
    <row r="33" spans="1:14" x14ac:dyDescent="0.2">
      <c r="A33" s="3">
        <v>1501105</v>
      </c>
      <c r="B33" s="3">
        <v>150110</v>
      </c>
      <c r="C33" s="1" t="s">
        <v>29</v>
      </c>
      <c r="D33" s="11" t="s">
        <v>47</v>
      </c>
      <c r="E33" s="14" t="s">
        <v>185</v>
      </c>
      <c r="F33" s="16" t="s">
        <v>185</v>
      </c>
      <c r="G33" s="17">
        <v>32.885828699835997</v>
      </c>
      <c r="H33" s="10">
        <v>0</v>
      </c>
      <c r="I33" s="10">
        <v>0</v>
      </c>
      <c r="J33" s="10">
        <f t="shared" si="6"/>
        <v>12.696448633012766</v>
      </c>
      <c r="K33" s="10">
        <f t="shared" si="0"/>
        <v>0</v>
      </c>
      <c r="L33" s="10">
        <f t="shared" si="1"/>
        <v>0</v>
      </c>
      <c r="M33" s="10">
        <f t="shared" si="2"/>
        <v>12.696448633012766</v>
      </c>
      <c r="N33" s="10">
        <f t="shared" si="3"/>
        <v>4.2321495443375889</v>
      </c>
    </row>
    <row r="34" spans="1:14" x14ac:dyDescent="0.2">
      <c r="A34" s="3">
        <v>1501204</v>
      </c>
      <c r="B34" s="3">
        <v>150120</v>
      </c>
      <c r="C34" s="1" t="s">
        <v>24</v>
      </c>
      <c r="D34" s="11" t="s">
        <v>48</v>
      </c>
      <c r="E34" s="14">
        <v>26.19011328208207</v>
      </c>
      <c r="F34" s="16">
        <v>92.94</v>
      </c>
      <c r="G34" s="17">
        <v>29.062179276157</v>
      </c>
      <c r="H34" s="10">
        <f t="shared" si="4"/>
        <v>13.244611454250116</v>
      </c>
      <c r="I34" s="10">
        <f t="shared" si="5"/>
        <v>74.503430841458993</v>
      </c>
      <c r="J34" s="10">
        <f t="shared" si="6"/>
        <v>8.5313634005342784</v>
      </c>
      <c r="K34" s="10">
        <f t="shared" si="0"/>
        <v>13.244611454250116</v>
      </c>
      <c r="L34" s="10">
        <f t="shared" si="1"/>
        <v>74.503430841458993</v>
      </c>
      <c r="M34" s="10">
        <f t="shared" si="2"/>
        <v>8.5313634005342784</v>
      </c>
      <c r="N34" s="10">
        <f t="shared" si="3"/>
        <v>32.093135232081131</v>
      </c>
    </row>
    <row r="35" spans="1:14" x14ac:dyDescent="0.2">
      <c r="A35" s="3">
        <v>1501253</v>
      </c>
      <c r="B35" s="3">
        <v>150125</v>
      </c>
      <c r="C35" s="1" t="s">
        <v>31</v>
      </c>
      <c r="D35" s="11" t="s">
        <v>49</v>
      </c>
      <c r="E35" s="14">
        <v>132.56445795088069</v>
      </c>
      <c r="F35" s="16" t="s">
        <v>185</v>
      </c>
      <c r="G35" s="17">
        <v>57.032994294220003</v>
      </c>
      <c r="H35" s="10">
        <f t="shared" si="4"/>
        <v>68.492953015769629</v>
      </c>
      <c r="I35" s="10">
        <v>0</v>
      </c>
      <c r="J35" s="10">
        <f t="shared" si="6"/>
        <v>38.999854536426184</v>
      </c>
      <c r="K35" s="10">
        <f t="shared" si="0"/>
        <v>68.492953015769629</v>
      </c>
      <c r="L35" s="10">
        <f t="shared" si="1"/>
        <v>0</v>
      </c>
      <c r="M35" s="10">
        <f t="shared" si="2"/>
        <v>38.999854536426184</v>
      </c>
      <c r="N35" s="10">
        <f t="shared" si="3"/>
        <v>35.83093585073194</v>
      </c>
    </row>
    <row r="36" spans="1:14" x14ac:dyDescent="0.2">
      <c r="A36" s="3">
        <v>1501303</v>
      </c>
      <c r="B36" s="3">
        <v>150130</v>
      </c>
      <c r="C36" s="1" t="s">
        <v>24</v>
      </c>
      <c r="D36" s="11" t="s">
        <v>50</v>
      </c>
      <c r="E36" s="14">
        <v>67.825294986182399</v>
      </c>
      <c r="F36" s="16">
        <v>100</v>
      </c>
      <c r="G36" s="17">
        <v>108.70509277537001</v>
      </c>
      <c r="H36" s="10">
        <f t="shared" si="4"/>
        <v>34.868949041720789</v>
      </c>
      <c r="I36" s="10">
        <f t="shared" si="5"/>
        <v>100</v>
      </c>
      <c r="J36" s="10">
        <f t="shared" si="6"/>
        <v>95.286054045777448</v>
      </c>
      <c r="K36" s="10">
        <f t="shared" si="0"/>
        <v>34.868949041720789</v>
      </c>
      <c r="L36" s="10">
        <f t="shared" si="1"/>
        <v>100</v>
      </c>
      <c r="M36" s="10">
        <f t="shared" si="2"/>
        <v>95.286054045777448</v>
      </c>
      <c r="N36" s="10">
        <f t="shared" si="3"/>
        <v>76.718334362499419</v>
      </c>
    </row>
    <row r="37" spans="1:14" x14ac:dyDescent="0.2">
      <c r="A37" s="3">
        <v>1501402</v>
      </c>
      <c r="B37" s="3">
        <v>150140</v>
      </c>
      <c r="C37" s="1" t="s">
        <v>39</v>
      </c>
      <c r="D37" s="11" t="s">
        <v>51</v>
      </c>
      <c r="E37" s="14">
        <v>25.808910252623324</v>
      </c>
      <c r="F37" s="16">
        <v>97.33</v>
      </c>
      <c r="G37" s="17">
        <v>137.48642960774001</v>
      </c>
      <c r="H37" s="10">
        <f t="shared" si="4"/>
        <v>13.046623534875415</v>
      </c>
      <c r="I37" s="10">
        <f t="shared" si="5"/>
        <v>90.357529794149499</v>
      </c>
      <c r="J37" s="10">
        <v>100</v>
      </c>
      <c r="K37" s="10">
        <f t="shared" si="0"/>
        <v>13.046623534875415</v>
      </c>
      <c r="L37" s="10">
        <f t="shared" si="1"/>
        <v>90.357529794149499</v>
      </c>
      <c r="M37" s="10">
        <f t="shared" si="2"/>
        <v>100</v>
      </c>
      <c r="N37" s="10">
        <f t="shared" si="3"/>
        <v>67.801384443008303</v>
      </c>
    </row>
    <row r="38" spans="1:14" x14ac:dyDescent="0.2">
      <c r="A38" s="3">
        <v>1501451</v>
      </c>
      <c r="B38" s="3">
        <v>150145</v>
      </c>
      <c r="C38" s="1" t="s">
        <v>33</v>
      </c>
      <c r="D38" s="11" t="s">
        <v>52</v>
      </c>
      <c r="E38" s="14">
        <v>6.8285164926239021</v>
      </c>
      <c r="F38" s="16">
        <v>87.28</v>
      </c>
      <c r="G38" s="17">
        <v>58.577821979115001</v>
      </c>
      <c r="H38" s="10">
        <f t="shared" si="4"/>
        <v>3.1886518529858057</v>
      </c>
      <c r="I38" s="10">
        <f t="shared" si="5"/>
        <v>54.062838569880824</v>
      </c>
      <c r="J38" s="10">
        <f t="shared" si="6"/>
        <v>40.68262883504093</v>
      </c>
      <c r="K38" s="10">
        <f t="shared" si="0"/>
        <v>3.1886518529858057</v>
      </c>
      <c r="L38" s="10">
        <f t="shared" si="1"/>
        <v>54.062838569880824</v>
      </c>
      <c r="M38" s="10">
        <f t="shared" si="2"/>
        <v>40.68262883504093</v>
      </c>
      <c r="N38" s="10">
        <f t="shared" si="3"/>
        <v>32.644706419302516</v>
      </c>
    </row>
    <row r="39" spans="1:14" x14ac:dyDescent="0.2">
      <c r="A39" s="3">
        <v>1501501</v>
      </c>
      <c r="B39" s="3">
        <v>150150</v>
      </c>
      <c r="C39" s="1" t="s">
        <v>39</v>
      </c>
      <c r="D39" s="11" t="s">
        <v>53</v>
      </c>
      <c r="E39" s="14">
        <v>97.006603583620418</v>
      </c>
      <c r="F39" s="16">
        <v>100</v>
      </c>
      <c r="G39" s="17">
        <v>120.04813818491</v>
      </c>
      <c r="H39" s="10">
        <f t="shared" si="4"/>
        <v>50.025036814793133</v>
      </c>
      <c r="I39" s="10">
        <f t="shared" si="5"/>
        <v>100</v>
      </c>
      <c r="J39" s="10">
        <v>100</v>
      </c>
      <c r="K39" s="10">
        <f t="shared" si="0"/>
        <v>50.025036814793133</v>
      </c>
      <c r="L39" s="10">
        <f t="shared" si="1"/>
        <v>100</v>
      </c>
      <c r="M39" s="10">
        <f t="shared" si="2"/>
        <v>100</v>
      </c>
      <c r="N39" s="10">
        <f t="shared" si="3"/>
        <v>83.34167893826438</v>
      </c>
    </row>
    <row r="40" spans="1:14" x14ac:dyDescent="0.2">
      <c r="A40" s="3">
        <v>1501576</v>
      </c>
      <c r="B40" s="3">
        <v>150157</v>
      </c>
      <c r="C40" s="1" t="s">
        <v>54</v>
      </c>
      <c r="D40" s="11" t="s">
        <v>55</v>
      </c>
      <c r="E40" s="14">
        <v>155.35347292418771</v>
      </c>
      <c r="F40" s="16">
        <v>100</v>
      </c>
      <c r="G40" s="17">
        <v>54.951402388224999</v>
      </c>
      <c r="H40" s="10">
        <f t="shared" si="4"/>
        <v>80.329033294486976</v>
      </c>
      <c r="I40" s="10">
        <f t="shared" si="5"/>
        <v>100</v>
      </c>
      <c r="J40" s="10">
        <f t="shared" si="6"/>
        <v>36.732385229743642</v>
      </c>
      <c r="K40" s="10">
        <f t="shared" si="0"/>
        <v>80.329033294486976</v>
      </c>
      <c r="L40" s="10">
        <f t="shared" si="1"/>
        <v>100</v>
      </c>
      <c r="M40" s="10">
        <f t="shared" si="2"/>
        <v>36.732385229743642</v>
      </c>
      <c r="N40" s="10">
        <f t="shared" si="3"/>
        <v>72.353806174743539</v>
      </c>
    </row>
    <row r="41" spans="1:14" x14ac:dyDescent="0.2">
      <c r="A41" s="3">
        <v>1501600</v>
      </c>
      <c r="B41" s="3">
        <v>150160</v>
      </c>
      <c r="C41" s="1" t="s">
        <v>42</v>
      </c>
      <c r="D41" s="11" t="s">
        <v>56</v>
      </c>
      <c r="E41" s="14">
        <v>81.290922199334503</v>
      </c>
      <c r="F41" s="16" t="s">
        <v>185</v>
      </c>
      <c r="G41" s="17">
        <v>57.336396767548997</v>
      </c>
      <c r="H41" s="10">
        <f t="shared" si="4"/>
        <v>41.862680226891925</v>
      </c>
      <c r="I41" s="10">
        <v>0</v>
      </c>
      <c r="J41" s="10">
        <f t="shared" si="6"/>
        <v>39.330349574317019</v>
      </c>
      <c r="K41" s="10">
        <f t="shared" si="0"/>
        <v>41.862680226891925</v>
      </c>
      <c r="L41" s="10">
        <f t="shared" si="1"/>
        <v>0</v>
      </c>
      <c r="M41" s="10">
        <f t="shared" si="2"/>
        <v>39.330349574317019</v>
      </c>
      <c r="N41" s="10">
        <f t="shared" si="3"/>
        <v>27.064343267069649</v>
      </c>
    </row>
    <row r="42" spans="1:14" x14ac:dyDescent="0.2">
      <c r="A42" s="3">
        <v>1501709</v>
      </c>
      <c r="B42" s="3">
        <v>150170</v>
      </c>
      <c r="C42" s="1" t="s">
        <v>42</v>
      </c>
      <c r="D42" s="11" t="s">
        <v>57</v>
      </c>
      <c r="E42" s="14">
        <v>51.883075591881834</v>
      </c>
      <c r="F42" s="16">
        <v>90.37</v>
      </c>
      <c r="G42" s="17">
        <v>69.435823272289994</v>
      </c>
      <c r="H42" s="10">
        <f t="shared" si="4"/>
        <v>26.58893392071252</v>
      </c>
      <c r="I42" s="10">
        <f t="shared" si="5"/>
        <v>65.222101841820162</v>
      </c>
      <c r="J42" s="10">
        <f t="shared" si="6"/>
        <v>52.51020396794155</v>
      </c>
      <c r="K42" s="10">
        <f t="shared" si="0"/>
        <v>26.58893392071252</v>
      </c>
      <c r="L42" s="10">
        <f t="shared" si="1"/>
        <v>65.222101841820162</v>
      </c>
      <c r="M42" s="10">
        <f t="shared" si="2"/>
        <v>52.51020396794155</v>
      </c>
      <c r="N42" s="10">
        <f t="shared" si="3"/>
        <v>48.107079910158085</v>
      </c>
    </row>
    <row r="43" spans="1:14" x14ac:dyDescent="0.2">
      <c r="A43" s="3">
        <v>1501725</v>
      </c>
      <c r="B43" s="3">
        <v>150172</v>
      </c>
      <c r="C43" s="1" t="s">
        <v>36</v>
      </c>
      <c r="D43" s="11" t="s">
        <v>58</v>
      </c>
      <c r="E43" s="14">
        <v>93.022792297111408</v>
      </c>
      <c r="F43" s="16">
        <v>83.02</v>
      </c>
      <c r="G43" s="17">
        <v>63.289910186908003</v>
      </c>
      <c r="H43" s="10">
        <f t="shared" si="4"/>
        <v>47.955938599814942</v>
      </c>
      <c r="I43" s="10">
        <f t="shared" si="5"/>
        <v>38.678223185265423</v>
      </c>
      <c r="J43" s="10">
        <f t="shared" si="6"/>
        <v>45.815486697708394</v>
      </c>
      <c r="K43" s="10">
        <f t="shared" si="0"/>
        <v>47.955938599814942</v>
      </c>
      <c r="L43" s="10">
        <f t="shared" si="1"/>
        <v>38.678223185265423</v>
      </c>
      <c r="M43" s="10">
        <f t="shared" si="2"/>
        <v>45.815486697708394</v>
      </c>
      <c r="N43" s="10">
        <f t="shared" si="3"/>
        <v>44.149882827596251</v>
      </c>
    </row>
    <row r="44" spans="1:14" x14ac:dyDescent="0.2">
      <c r="A44" s="3">
        <v>1501758</v>
      </c>
      <c r="B44" s="3">
        <v>150175</v>
      </c>
      <c r="C44" s="1" t="s">
        <v>54</v>
      </c>
      <c r="D44" s="11" t="s">
        <v>59</v>
      </c>
      <c r="E44" s="14">
        <v>278.10274509803918</v>
      </c>
      <c r="F44" s="16">
        <v>100</v>
      </c>
      <c r="G44" s="17">
        <v>67.153177060298006</v>
      </c>
      <c r="H44" s="10">
        <v>100</v>
      </c>
      <c r="I44" s="10">
        <f t="shared" si="5"/>
        <v>100</v>
      </c>
      <c r="J44" s="10">
        <f t="shared" si="6"/>
        <v>50.023727051500543</v>
      </c>
      <c r="K44" s="10">
        <f t="shared" si="0"/>
        <v>100</v>
      </c>
      <c r="L44" s="10">
        <f t="shared" si="1"/>
        <v>100</v>
      </c>
      <c r="M44" s="10">
        <f t="shared" si="2"/>
        <v>50.023727051500543</v>
      </c>
      <c r="N44" s="10">
        <f t="shared" si="3"/>
        <v>83.341242350500181</v>
      </c>
    </row>
    <row r="45" spans="1:14" x14ac:dyDescent="0.2">
      <c r="A45" s="3">
        <v>1501782</v>
      </c>
      <c r="B45" s="3">
        <v>150178</v>
      </c>
      <c r="C45" s="1" t="s">
        <v>60</v>
      </c>
      <c r="D45" s="11" t="s">
        <v>61</v>
      </c>
      <c r="E45" s="14">
        <v>63.129389875743783</v>
      </c>
      <c r="F45" s="16">
        <v>100</v>
      </c>
      <c r="G45" s="17">
        <v>69.655670283513999</v>
      </c>
      <c r="H45" s="10">
        <f t="shared" si="4"/>
        <v>32.430005983695111</v>
      </c>
      <c r="I45" s="10">
        <f t="shared" si="5"/>
        <v>100</v>
      </c>
      <c r="J45" s="10">
        <f t="shared" si="6"/>
        <v>52.749682392449571</v>
      </c>
      <c r="K45" s="10">
        <f t="shared" si="0"/>
        <v>32.430005983695111</v>
      </c>
      <c r="L45" s="10">
        <f t="shared" si="1"/>
        <v>100</v>
      </c>
      <c r="M45" s="10">
        <f t="shared" si="2"/>
        <v>52.749682392449571</v>
      </c>
      <c r="N45" s="10">
        <f t="shared" si="3"/>
        <v>61.72656279204822</v>
      </c>
    </row>
    <row r="46" spans="1:14" x14ac:dyDescent="0.2">
      <c r="A46" s="3">
        <v>1501808</v>
      </c>
      <c r="B46" s="3">
        <v>150180</v>
      </c>
      <c r="C46" s="1" t="s">
        <v>29</v>
      </c>
      <c r="D46" s="11" t="s">
        <v>62</v>
      </c>
      <c r="E46" s="14">
        <v>33.536619175828285</v>
      </c>
      <c r="F46" s="16">
        <v>77</v>
      </c>
      <c r="G46" s="17">
        <v>58.376336848403</v>
      </c>
      <c r="H46" s="10">
        <f t="shared" si="4"/>
        <v>17.060214437893777</v>
      </c>
      <c r="I46" s="10">
        <f t="shared" si="5"/>
        <v>16.937522571325381</v>
      </c>
      <c r="J46" s="10">
        <f t="shared" si="6"/>
        <v>40.463151929732724</v>
      </c>
      <c r="K46" s="10">
        <f t="shared" si="0"/>
        <v>17.060214437893777</v>
      </c>
      <c r="L46" s="10">
        <f t="shared" si="1"/>
        <v>16.937522571325381</v>
      </c>
      <c r="M46" s="10">
        <f t="shared" si="2"/>
        <v>40.463151929732724</v>
      </c>
      <c r="N46" s="10">
        <f t="shared" si="3"/>
        <v>24.82029631298396</v>
      </c>
    </row>
    <row r="47" spans="1:14" x14ac:dyDescent="0.2">
      <c r="A47" s="3">
        <v>1501907</v>
      </c>
      <c r="B47" s="3">
        <v>150190</v>
      </c>
      <c r="C47" s="1" t="s">
        <v>26</v>
      </c>
      <c r="D47" s="11" t="s">
        <v>63</v>
      </c>
      <c r="E47" s="14">
        <v>100.75400032809745</v>
      </c>
      <c r="F47" s="16">
        <v>100</v>
      </c>
      <c r="G47" s="17">
        <v>56.527088545298</v>
      </c>
      <c r="H47" s="10">
        <f t="shared" si="4"/>
        <v>51.971346857407383</v>
      </c>
      <c r="I47" s="10">
        <f t="shared" si="5"/>
        <v>100</v>
      </c>
      <c r="J47" s="10">
        <f t="shared" si="6"/>
        <v>38.448773532291249</v>
      </c>
      <c r="K47" s="10">
        <f t="shared" si="0"/>
        <v>51.971346857407383</v>
      </c>
      <c r="L47" s="10">
        <f t="shared" si="1"/>
        <v>100</v>
      </c>
      <c r="M47" s="10">
        <f t="shared" si="2"/>
        <v>38.448773532291249</v>
      </c>
      <c r="N47" s="10">
        <f t="shared" si="3"/>
        <v>63.473373463232882</v>
      </c>
    </row>
    <row r="48" spans="1:14" x14ac:dyDescent="0.2">
      <c r="A48" s="3">
        <v>1502004</v>
      </c>
      <c r="B48" s="3">
        <v>150200</v>
      </c>
      <c r="C48" s="1" t="s">
        <v>29</v>
      </c>
      <c r="D48" s="11" t="s">
        <v>64</v>
      </c>
      <c r="E48" s="14" t="s">
        <v>185</v>
      </c>
      <c r="F48" s="16" t="s">
        <v>185</v>
      </c>
      <c r="G48" s="17">
        <v>50.168883699596002</v>
      </c>
      <c r="H48" s="10">
        <v>0</v>
      </c>
      <c r="I48" s="10">
        <v>0</v>
      </c>
      <c r="J48" s="10">
        <f t="shared" si="6"/>
        <v>31.522807740577548</v>
      </c>
      <c r="K48" s="10">
        <f t="shared" si="0"/>
        <v>0</v>
      </c>
      <c r="L48" s="10">
        <f t="shared" si="1"/>
        <v>0</v>
      </c>
      <c r="M48" s="10">
        <f t="shared" si="2"/>
        <v>31.522807740577548</v>
      </c>
      <c r="N48" s="10">
        <f t="shared" si="3"/>
        <v>10.507602580192517</v>
      </c>
    </row>
    <row r="49" spans="1:14" x14ac:dyDescent="0.2">
      <c r="A49" s="3">
        <v>1501956</v>
      </c>
      <c r="B49" s="3">
        <v>150195</v>
      </c>
      <c r="C49" s="1" t="s">
        <v>42</v>
      </c>
      <c r="D49" s="11" t="s">
        <v>65</v>
      </c>
      <c r="E49" s="14">
        <v>79.379612837493625</v>
      </c>
      <c r="F49" s="16">
        <v>100</v>
      </c>
      <c r="G49" s="17">
        <v>44.360672440142999</v>
      </c>
      <c r="H49" s="10">
        <f t="shared" si="4"/>
        <v>40.869990939061339</v>
      </c>
      <c r="I49" s="10">
        <f t="shared" si="5"/>
        <v>100</v>
      </c>
      <c r="J49" s="10">
        <f t="shared" si="6"/>
        <v>25.195947648737199</v>
      </c>
      <c r="K49" s="10">
        <f t="shared" si="0"/>
        <v>40.869990939061339</v>
      </c>
      <c r="L49" s="10">
        <f t="shared" si="1"/>
        <v>100</v>
      </c>
      <c r="M49" s="10">
        <f t="shared" si="2"/>
        <v>25.195947648737199</v>
      </c>
      <c r="N49" s="10">
        <f t="shared" si="3"/>
        <v>55.355312862599504</v>
      </c>
    </row>
    <row r="50" spans="1:14" x14ac:dyDescent="0.2">
      <c r="A50" s="3">
        <v>1502103</v>
      </c>
      <c r="B50" s="3">
        <v>150210</v>
      </c>
      <c r="C50" s="1" t="s">
        <v>24</v>
      </c>
      <c r="D50" s="11" t="s">
        <v>66</v>
      </c>
      <c r="E50" s="14">
        <v>55.9427433226018</v>
      </c>
      <c r="F50" s="16">
        <v>95.48</v>
      </c>
      <c r="G50" s="17">
        <v>52.858761104155001</v>
      </c>
      <c r="H50" s="10">
        <f t="shared" si="4"/>
        <v>28.697430194992119</v>
      </c>
      <c r="I50" s="10">
        <f t="shared" si="5"/>
        <v>83.676417479234388</v>
      </c>
      <c r="J50" s="10">
        <f t="shared" si="6"/>
        <v>34.452879882004808</v>
      </c>
      <c r="K50" s="10">
        <f t="shared" si="0"/>
        <v>28.697430194992119</v>
      </c>
      <c r="L50" s="10">
        <f t="shared" si="1"/>
        <v>83.676417479234388</v>
      </c>
      <c r="M50" s="10">
        <f t="shared" si="2"/>
        <v>34.452879882004808</v>
      </c>
      <c r="N50" s="10">
        <f t="shared" si="3"/>
        <v>48.942242518743775</v>
      </c>
    </row>
    <row r="51" spans="1:14" x14ac:dyDescent="0.2">
      <c r="A51" s="3">
        <v>1502152</v>
      </c>
      <c r="B51" s="3">
        <v>150215</v>
      </c>
      <c r="C51" s="1" t="s">
        <v>54</v>
      </c>
      <c r="D51" s="11" t="s">
        <v>67</v>
      </c>
      <c r="E51" s="14">
        <v>335.41476095953499</v>
      </c>
      <c r="F51" s="16" t="s">
        <v>185</v>
      </c>
      <c r="G51" s="17">
        <v>114.81726540303001</v>
      </c>
      <c r="H51" s="10">
        <v>100</v>
      </c>
      <c r="I51" s="10">
        <v>0</v>
      </c>
      <c r="J51" s="10">
        <v>100</v>
      </c>
      <c r="K51" s="10">
        <f t="shared" si="0"/>
        <v>100</v>
      </c>
      <c r="L51" s="10">
        <f t="shared" si="1"/>
        <v>0</v>
      </c>
      <c r="M51" s="10">
        <f t="shared" si="2"/>
        <v>100</v>
      </c>
      <c r="N51" s="10">
        <f t="shared" si="3"/>
        <v>66.666666666666671</v>
      </c>
    </row>
    <row r="52" spans="1:14" x14ac:dyDescent="0.2">
      <c r="A52" s="3">
        <v>1502202</v>
      </c>
      <c r="B52" s="3">
        <v>150220</v>
      </c>
      <c r="C52" s="1" t="s">
        <v>42</v>
      </c>
      <c r="D52" s="11" t="s">
        <v>68</v>
      </c>
      <c r="E52" s="14">
        <v>41.772223342898535</v>
      </c>
      <c r="F52" s="16">
        <v>63.38</v>
      </c>
      <c r="G52" s="17">
        <v>96.224110009376005</v>
      </c>
      <c r="H52" s="10">
        <f t="shared" si="4"/>
        <v>21.33759422720712</v>
      </c>
      <c r="I52" s="10">
        <v>0</v>
      </c>
      <c r="J52" s="10">
        <f t="shared" si="6"/>
        <v>81.690572021841703</v>
      </c>
      <c r="K52" s="10">
        <f t="shared" si="0"/>
        <v>21.33759422720712</v>
      </c>
      <c r="L52" s="10">
        <f t="shared" si="1"/>
        <v>0</v>
      </c>
      <c r="M52" s="10">
        <f t="shared" si="2"/>
        <v>81.690572021841703</v>
      </c>
      <c r="N52" s="10">
        <f t="shared" si="3"/>
        <v>34.342722083016277</v>
      </c>
    </row>
    <row r="53" spans="1:14" x14ac:dyDescent="0.2">
      <c r="A53" s="3">
        <v>1502301</v>
      </c>
      <c r="B53" s="3">
        <v>150230</v>
      </c>
      <c r="C53" s="1" t="s">
        <v>26</v>
      </c>
      <c r="D53" s="11" t="s">
        <v>69</v>
      </c>
      <c r="E53" s="14">
        <v>17.538675007963757</v>
      </c>
      <c r="F53" s="16" t="s">
        <v>185</v>
      </c>
      <c r="G53" s="17">
        <v>58.064687921607998</v>
      </c>
      <c r="H53" s="10">
        <f t="shared" si="4"/>
        <v>8.7512571754990063</v>
      </c>
      <c r="I53" s="10">
        <v>0</v>
      </c>
      <c r="J53" s="10">
        <f t="shared" si="6"/>
        <v>40.123674064771272</v>
      </c>
      <c r="K53" s="10">
        <f t="shared" si="0"/>
        <v>8.7512571754990063</v>
      </c>
      <c r="L53" s="10">
        <f t="shared" si="1"/>
        <v>0</v>
      </c>
      <c r="M53" s="10">
        <f t="shared" si="2"/>
        <v>40.123674064771272</v>
      </c>
      <c r="N53" s="10">
        <f t="shared" si="3"/>
        <v>16.291643746756758</v>
      </c>
    </row>
    <row r="54" spans="1:14" x14ac:dyDescent="0.2">
      <c r="A54" s="3">
        <v>1502400</v>
      </c>
      <c r="B54" s="3">
        <v>150240</v>
      </c>
      <c r="C54" s="1" t="s">
        <v>70</v>
      </c>
      <c r="D54" s="11" t="s">
        <v>71</v>
      </c>
      <c r="E54" s="14">
        <v>41.492771564996673</v>
      </c>
      <c r="F54" s="16">
        <v>100</v>
      </c>
      <c r="G54" s="17">
        <v>109.25143814170001</v>
      </c>
      <c r="H54" s="10">
        <f t="shared" si="4"/>
        <v>21.192453523181474</v>
      </c>
      <c r="I54" s="10">
        <f t="shared" si="5"/>
        <v>100</v>
      </c>
      <c r="J54" s="10">
        <f t="shared" si="6"/>
        <v>95.881185755039809</v>
      </c>
      <c r="K54" s="10">
        <f t="shared" si="0"/>
        <v>21.192453523181474</v>
      </c>
      <c r="L54" s="10">
        <f t="shared" si="1"/>
        <v>100</v>
      </c>
      <c r="M54" s="10">
        <f t="shared" si="2"/>
        <v>95.881185755039809</v>
      </c>
      <c r="N54" s="10">
        <f t="shared" si="3"/>
        <v>72.357879759407083</v>
      </c>
    </row>
    <row r="55" spans="1:14" x14ac:dyDescent="0.2">
      <c r="A55" s="3">
        <v>1502509</v>
      </c>
      <c r="B55" s="3">
        <v>150250</v>
      </c>
      <c r="C55" s="1" t="s">
        <v>29</v>
      </c>
      <c r="D55" s="11" t="s">
        <v>72</v>
      </c>
      <c r="E55" s="14">
        <v>72.337076648841347</v>
      </c>
      <c r="F55" s="16">
        <v>88.87</v>
      </c>
      <c r="G55" s="17">
        <v>18.947824830178</v>
      </c>
      <c r="H55" s="10">
        <f t="shared" si="4"/>
        <v>37.212262696208541</v>
      </c>
      <c r="I55" s="10">
        <f t="shared" si="5"/>
        <v>59.804983748645732</v>
      </c>
      <c r="J55" s="10">
        <v>0</v>
      </c>
      <c r="K55" s="10">
        <f t="shared" si="0"/>
        <v>37.212262696208541</v>
      </c>
      <c r="L55" s="10">
        <f t="shared" si="1"/>
        <v>59.804983748645732</v>
      </c>
      <c r="M55" s="10">
        <f t="shared" si="2"/>
        <v>0</v>
      </c>
      <c r="N55" s="10">
        <f t="shared" si="3"/>
        <v>32.339082148284753</v>
      </c>
    </row>
    <row r="56" spans="1:14" x14ac:dyDescent="0.2">
      <c r="A56" s="3">
        <v>1502608</v>
      </c>
      <c r="B56" s="3">
        <v>150260</v>
      </c>
      <c r="C56" s="1" t="s">
        <v>70</v>
      </c>
      <c r="D56" s="11" t="s">
        <v>73</v>
      </c>
      <c r="E56" s="14">
        <v>170.9091956792042</v>
      </c>
      <c r="F56" s="16">
        <v>89.88</v>
      </c>
      <c r="G56" s="17">
        <v>59.154491762512002</v>
      </c>
      <c r="H56" s="10">
        <f t="shared" si="4"/>
        <v>88.408311119241816</v>
      </c>
      <c r="I56" s="10">
        <f t="shared" si="5"/>
        <v>63.452509931383148</v>
      </c>
      <c r="J56" s="10">
        <f t="shared" si="6"/>
        <v>41.310792804250326</v>
      </c>
      <c r="K56" s="10">
        <f t="shared" si="0"/>
        <v>88.408311119241816</v>
      </c>
      <c r="L56" s="10">
        <f t="shared" si="1"/>
        <v>63.452509931383148</v>
      </c>
      <c r="M56" s="10">
        <f t="shared" si="2"/>
        <v>41.310792804250326</v>
      </c>
      <c r="N56" s="10">
        <f t="shared" si="3"/>
        <v>64.390537951625092</v>
      </c>
    </row>
    <row r="57" spans="1:14" x14ac:dyDescent="0.2">
      <c r="A57" s="3">
        <v>1502707</v>
      </c>
      <c r="B57" s="3">
        <v>150270</v>
      </c>
      <c r="C57" s="1" t="s">
        <v>31</v>
      </c>
      <c r="D57" s="11" t="s">
        <v>74</v>
      </c>
      <c r="E57" s="14">
        <v>39.768597395611536</v>
      </c>
      <c r="F57" s="16">
        <v>90.91</v>
      </c>
      <c r="G57" s="17">
        <v>88.840576461886997</v>
      </c>
      <c r="H57" s="10">
        <f t="shared" si="4"/>
        <v>20.296957868488334</v>
      </c>
      <c r="I57" s="10">
        <f t="shared" si="5"/>
        <v>67.172264355362927</v>
      </c>
      <c r="J57" s="10">
        <f t="shared" si="6"/>
        <v>73.64771998846507</v>
      </c>
      <c r="K57" s="10">
        <f t="shared" si="0"/>
        <v>20.296957868488334</v>
      </c>
      <c r="L57" s="10">
        <f t="shared" si="1"/>
        <v>67.172264355362927</v>
      </c>
      <c r="M57" s="10">
        <f t="shared" si="2"/>
        <v>73.64771998846507</v>
      </c>
      <c r="N57" s="10">
        <f t="shared" si="3"/>
        <v>53.705647404105441</v>
      </c>
    </row>
    <row r="58" spans="1:14" x14ac:dyDescent="0.2">
      <c r="A58" s="3">
        <v>1502756</v>
      </c>
      <c r="B58" s="3">
        <v>150275</v>
      </c>
      <c r="C58" s="1" t="s">
        <v>26</v>
      </c>
      <c r="D58" s="11" t="s">
        <v>75</v>
      </c>
      <c r="E58" s="14">
        <v>131.81562553476434</v>
      </c>
      <c r="F58" s="16">
        <v>47.03</v>
      </c>
      <c r="G58" s="17">
        <v>68.059223987202998</v>
      </c>
      <c r="H58" s="10">
        <f t="shared" si="4"/>
        <v>68.104027008970263</v>
      </c>
      <c r="I58" s="10">
        <v>0</v>
      </c>
      <c r="J58" s="10">
        <f t="shared" si="6"/>
        <v>51.010680157560543</v>
      </c>
      <c r="K58" s="10">
        <f t="shared" si="0"/>
        <v>68.104027008970263</v>
      </c>
      <c r="L58" s="10">
        <f t="shared" si="1"/>
        <v>0</v>
      </c>
      <c r="M58" s="10">
        <f t="shared" si="2"/>
        <v>51.010680157560543</v>
      </c>
      <c r="N58" s="10">
        <f t="shared" si="3"/>
        <v>39.7049023888436</v>
      </c>
    </row>
    <row r="59" spans="1:14" x14ac:dyDescent="0.2">
      <c r="A59" s="3">
        <v>1502764</v>
      </c>
      <c r="B59" s="3">
        <v>150276</v>
      </c>
      <c r="C59" s="1" t="s">
        <v>31</v>
      </c>
      <c r="D59" s="11" t="s">
        <v>76</v>
      </c>
      <c r="E59" s="14">
        <v>163.08081718438302</v>
      </c>
      <c r="F59" s="16">
        <v>71.97</v>
      </c>
      <c r="G59" s="17">
        <v>43.687660302079998</v>
      </c>
      <c r="H59" s="10">
        <f t="shared" si="4"/>
        <v>84.342434800084604</v>
      </c>
      <c r="I59" s="10">
        <v>0</v>
      </c>
      <c r="J59" s="10">
        <f t="shared" si="6"/>
        <v>24.462838357868197</v>
      </c>
      <c r="K59" s="10">
        <f t="shared" si="0"/>
        <v>84.342434800084604</v>
      </c>
      <c r="L59" s="10">
        <f t="shared" si="1"/>
        <v>0</v>
      </c>
      <c r="M59" s="10">
        <f t="shared" si="2"/>
        <v>24.462838357868197</v>
      </c>
      <c r="N59" s="10">
        <f t="shared" si="3"/>
        <v>36.268424385984268</v>
      </c>
    </row>
    <row r="60" spans="1:14" x14ac:dyDescent="0.2">
      <c r="A60" s="3">
        <v>1502772</v>
      </c>
      <c r="B60" s="3">
        <v>150277</v>
      </c>
      <c r="C60" s="1" t="s">
        <v>54</v>
      </c>
      <c r="D60" s="11" t="s">
        <v>77</v>
      </c>
      <c r="E60" s="14" t="s">
        <v>185</v>
      </c>
      <c r="F60" s="16" t="s">
        <v>185</v>
      </c>
      <c r="G60" s="17">
        <v>82.972431077693997</v>
      </c>
      <c r="H60" s="10">
        <v>0</v>
      </c>
      <c r="I60" s="10">
        <v>0</v>
      </c>
      <c r="J60" s="10">
        <f t="shared" si="6"/>
        <v>67.255573906667024</v>
      </c>
      <c r="K60" s="10">
        <f t="shared" si="0"/>
        <v>0</v>
      </c>
      <c r="L60" s="10">
        <f t="shared" si="1"/>
        <v>0</v>
      </c>
      <c r="M60" s="10">
        <f t="shared" si="2"/>
        <v>67.255573906667024</v>
      </c>
      <c r="N60" s="10">
        <f t="shared" si="3"/>
        <v>22.418524635555674</v>
      </c>
    </row>
    <row r="61" spans="1:14" x14ac:dyDescent="0.2">
      <c r="A61" s="3">
        <v>1502806</v>
      </c>
      <c r="B61" s="3">
        <v>150280</v>
      </c>
      <c r="C61" s="1" t="s">
        <v>29</v>
      </c>
      <c r="D61" s="11" t="s">
        <v>78</v>
      </c>
      <c r="E61" s="14">
        <v>43.874476594991592</v>
      </c>
      <c r="F61" s="16">
        <v>58.57</v>
      </c>
      <c r="G61" s="17">
        <v>42.444621419933</v>
      </c>
      <c r="H61" s="10">
        <f t="shared" si="4"/>
        <v>22.429455296547456</v>
      </c>
      <c r="I61" s="10">
        <v>0</v>
      </c>
      <c r="J61" s="10">
        <f t="shared" si="6"/>
        <v>23.108801332568547</v>
      </c>
      <c r="K61" s="10">
        <f t="shared" si="0"/>
        <v>22.429455296547456</v>
      </c>
      <c r="L61" s="10">
        <f t="shared" si="1"/>
        <v>0</v>
      </c>
      <c r="M61" s="10">
        <f t="shared" si="2"/>
        <v>23.108801332568547</v>
      </c>
      <c r="N61" s="10">
        <f t="shared" si="3"/>
        <v>15.179418876372003</v>
      </c>
    </row>
    <row r="62" spans="1:14" x14ac:dyDescent="0.2">
      <c r="A62" s="3">
        <v>1502855</v>
      </c>
      <c r="B62" s="3">
        <v>150285</v>
      </c>
      <c r="C62" s="1" t="s">
        <v>33</v>
      </c>
      <c r="D62" s="11" t="s">
        <v>79</v>
      </c>
      <c r="E62" s="14">
        <v>6.4145746263370409</v>
      </c>
      <c r="F62" s="16">
        <v>100</v>
      </c>
      <c r="G62" s="17">
        <v>85.350995253948994</v>
      </c>
      <c r="H62" s="10">
        <f t="shared" si="4"/>
        <v>2.9736601490516015</v>
      </c>
      <c r="I62" s="10">
        <f t="shared" si="5"/>
        <v>100</v>
      </c>
      <c r="J62" s="10">
        <f t="shared" si="6"/>
        <v>69.846533858086914</v>
      </c>
      <c r="K62" s="10">
        <f t="shared" si="0"/>
        <v>2.9736601490516015</v>
      </c>
      <c r="L62" s="10">
        <f t="shared" si="1"/>
        <v>100</v>
      </c>
      <c r="M62" s="10">
        <f t="shared" si="2"/>
        <v>69.846533858086914</v>
      </c>
      <c r="N62" s="10">
        <f t="shared" si="3"/>
        <v>57.606731335712844</v>
      </c>
    </row>
    <row r="63" spans="1:14" x14ac:dyDescent="0.2">
      <c r="A63" s="3">
        <v>1502905</v>
      </c>
      <c r="B63" s="3">
        <v>150290</v>
      </c>
      <c r="C63" s="1" t="s">
        <v>70</v>
      </c>
      <c r="D63" s="11" t="s">
        <v>80</v>
      </c>
      <c r="E63" s="14">
        <v>116.24995395278948</v>
      </c>
      <c r="F63" s="16">
        <v>83.74</v>
      </c>
      <c r="G63" s="17">
        <v>59.231074314609998</v>
      </c>
      <c r="H63" s="10">
        <f t="shared" si="4"/>
        <v>60.019581996660555</v>
      </c>
      <c r="I63" s="10">
        <f t="shared" si="5"/>
        <v>41.278439869989143</v>
      </c>
      <c r="J63" s="10">
        <f t="shared" si="6"/>
        <v>41.394213856095078</v>
      </c>
      <c r="K63" s="10">
        <f t="shared" si="0"/>
        <v>60.019581996660555</v>
      </c>
      <c r="L63" s="10">
        <f t="shared" si="1"/>
        <v>41.278439869989143</v>
      </c>
      <c r="M63" s="10">
        <f t="shared" si="2"/>
        <v>41.394213856095078</v>
      </c>
      <c r="N63" s="10">
        <f t="shared" si="3"/>
        <v>47.564078574248263</v>
      </c>
    </row>
    <row r="64" spans="1:14" x14ac:dyDescent="0.2">
      <c r="A64" s="3">
        <v>1502939</v>
      </c>
      <c r="B64" s="3">
        <v>150293</v>
      </c>
      <c r="C64" s="1" t="s">
        <v>26</v>
      </c>
      <c r="D64" s="11" t="s">
        <v>81</v>
      </c>
      <c r="E64" s="14">
        <v>37.300318206689013</v>
      </c>
      <c r="F64" s="16" t="s">
        <v>185</v>
      </c>
      <c r="G64" s="17">
        <v>54.437111004719</v>
      </c>
      <c r="H64" s="10">
        <f t="shared" si="4"/>
        <v>19.014991505984568</v>
      </c>
      <c r="I64" s="10">
        <v>0</v>
      </c>
      <c r="J64" s="10">
        <f t="shared" si="6"/>
        <v>36.172169789131743</v>
      </c>
      <c r="K64" s="10">
        <f t="shared" si="0"/>
        <v>19.014991505984568</v>
      </c>
      <c r="L64" s="10">
        <f t="shared" si="1"/>
        <v>0</v>
      </c>
      <c r="M64" s="10">
        <f t="shared" si="2"/>
        <v>36.172169789131743</v>
      </c>
      <c r="N64" s="10">
        <f t="shared" si="3"/>
        <v>18.395720431705438</v>
      </c>
    </row>
    <row r="65" spans="1:14" x14ac:dyDescent="0.2">
      <c r="A65" s="3">
        <v>1502954</v>
      </c>
      <c r="B65" s="3">
        <v>150295</v>
      </c>
      <c r="C65" s="1" t="s">
        <v>54</v>
      </c>
      <c r="D65" s="11" t="s">
        <v>82</v>
      </c>
      <c r="E65" s="14">
        <v>52.768880888195234</v>
      </c>
      <c r="F65" s="16">
        <v>100</v>
      </c>
      <c r="G65" s="17">
        <v>78.195942111237002</v>
      </c>
      <c r="H65" s="10">
        <f t="shared" si="4"/>
        <v>27.049000431299262</v>
      </c>
      <c r="I65" s="10">
        <f t="shared" si="5"/>
        <v>100</v>
      </c>
      <c r="J65" s="10">
        <f t="shared" si="6"/>
        <v>62.052564568497992</v>
      </c>
      <c r="K65" s="10">
        <f t="shared" si="0"/>
        <v>27.049000431299262</v>
      </c>
      <c r="L65" s="10">
        <f t="shared" si="1"/>
        <v>100</v>
      </c>
      <c r="M65" s="10">
        <f t="shared" si="2"/>
        <v>62.052564568497992</v>
      </c>
      <c r="N65" s="10">
        <f t="shared" si="3"/>
        <v>63.033854999932423</v>
      </c>
    </row>
    <row r="66" spans="1:14" x14ac:dyDescent="0.2">
      <c r="A66" s="3">
        <v>1503002</v>
      </c>
      <c r="B66" s="3">
        <v>150300</v>
      </c>
      <c r="C66" s="1" t="s">
        <v>33</v>
      </c>
      <c r="D66" s="11" t="s">
        <v>83</v>
      </c>
      <c r="E66" s="14">
        <v>66.027629468377626</v>
      </c>
      <c r="F66" s="16">
        <v>70.510000000000005</v>
      </c>
      <c r="G66" s="17">
        <v>43.595325389551</v>
      </c>
      <c r="H66" s="10">
        <f t="shared" si="4"/>
        <v>33.935283703050317</v>
      </c>
      <c r="I66" s="10">
        <v>0</v>
      </c>
      <c r="J66" s="10">
        <f t="shared" si="6"/>
        <v>24.362258326070542</v>
      </c>
      <c r="K66" s="10">
        <f t="shared" si="0"/>
        <v>33.935283703050317</v>
      </c>
      <c r="L66" s="10">
        <f t="shared" si="1"/>
        <v>0</v>
      </c>
      <c r="M66" s="10">
        <f t="shared" si="2"/>
        <v>24.362258326070542</v>
      </c>
      <c r="N66" s="10">
        <f t="shared" si="3"/>
        <v>19.432514009706953</v>
      </c>
    </row>
    <row r="67" spans="1:14" x14ac:dyDescent="0.2">
      <c r="A67" s="3">
        <v>1503044</v>
      </c>
      <c r="B67" s="3">
        <v>150304</v>
      </c>
      <c r="C67" s="1" t="s">
        <v>31</v>
      </c>
      <c r="D67" s="11" t="s">
        <v>84</v>
      </c>
      <c r="E67" s="14">
        <v>134.5437026483406</v>
      </c>
      <c r="F67" s="16" t="s">
        <v>185</v>
      </c>
      <c r="G67" s="17">
        <v>65.281036987373</v>
      </c>
      <c r="H67" s="10">
        <f t="shared" si="4"/>
        <v>69.5209263247433</v>
      </c>
      <c r="I67" s="10">
        <v>0</v>
      </c>
      <c r="J67" s="10">
        <f t="shared" si="6"/>
        <v>47.984412745491674</v>
      </c>
      <c r="K67" s="10">
        <f t="shared" si="0"/>
        <v>69.5209263247433</v>
      </c>
      <c r="L67" s="10">
        <f t="shared" si="1"/>
        <v>0</v>
      </c>
      <c r="M67" s="10">
        <f t="shared" si="2"/>
        <v>47.984412745491674</v>
      </c>
      <c r="N67" s="10">
        <f t="shared" si="3"/>
        <v>39.168446356744994</v>
      </c>
    </row>
    <row r="68" spans="1:14" x14ac:dyDescent="0.2">
      <c r="A68" s="3">
        <v>1503077</v>
      </c>
      <c r="B68" s="3">
        <v>150307</v>
      </c>
      <c r="C68" s="1" t="s">
        <v>26</v>
      </c>
      <c r="D68" s="11" t="s">
        <v>85</v>
      </c>
      <c r="E68" s="14">
        <v>42.869599643767963</v>
      </c>
      <c r="F68" s="16" t="s">
        <v>185</v>
      </c>
      <c r="G68" s="17">
        <v>54.305145124074002</v>
      </c>
      <c r="H68" s="10">
        <f t="shared" si="4"/>
        <v>21.907545759042353</v>
      </c>
      <c r="I68" s="10">
        <v>0</v>
      </c>
      <c r="J68" s="10">
        <f t="shared" si="6"/>
        <v>36.028419910478732</v>
      </c>
      <c r="K68" s="10">
        <f t="shared" si="0"/>
        <v>21.907545759042353</v>
      </c>
      <c r="L68" s="10">
        <f t="shared" si="1"/>
        <v>0</v>
      </c>
      <c r="M68" s="10">
        <f t="shared" si="2"/>
        <v>36.028419910478732</v>
      </c>
      <c r="N68" s="10">
        <f t="shared" si="3"/>
        <v>19.311988556507028</v>
      </c>
    </row>
    <row r="69" spans="1:14" x14ac:dyDescent="0.2">
      <c r="A69" s="3">
        <v>1503093</v>
      </c>
      <c r="B69" s="3">
        <v>150309</v>
      </c>
      <c r="C69" s="1" t="s">
        <v>60</v>
      </c>
      <c r="D69" s="11" t="s">
        <v>86</v>
      </c>
      <c r="E69" s="14">
        <v>190.24352325316744</v>
      </c>
      <c r="F69" s="16">
        <v>97.49</v>
      </c>
      <c r="G69" s="17">
        <v>77.792998477929999</v>
      </c>
      <c r="H69" s="10">
        <f t="shared" si="4"/>
        <v>98.450107729077402</v>
      </c>
      <c r="I69" s="10">
        <f t="shared" si="5"/>
        <v>90.935355724088097</v>
      </c>
      <c r="J69" s="10">
        <f t="shared" si="6"/>
        <v>61.613639763777414</v>
      </c>
      <c r="K69" s="10">
        <f t="shared" si="0"/>
        <v>98.450107729077402</v>
      </c>
      <c r="L69" s="10">
        <f t="shared" si="1"/>
        <v>90.935355724088097</v>
      </c>
      <c r="M69" s="10">
        <f t="shared" si="2"/>
        <v>61.613639763777414</v>
      </c>
      <c r="N69" s="10">
        <f t="shared" si="3"/>
        <v>83.666367738980966</v>
      </c>
    </row>
    <row r="70" spans="1:14" x14ac:dyDescent="0.2">
      <c r="A70" s="3">
        <v>1503101</v>
      </c>
      <c r="B70" s="3">
        <v>150310</v>
      </c>
      <c r="C70" s="1" t="s">
        <v>29</v>
      </c>
      <c r="D70" s="11" t="s">
        <v>87</v>
      </c>
      <c r="E70" s="14" t="s">
        <v>185</v>
      </c>
      <c r="F70" s="16">
        <v>100</v>
      </c>
      <c r="G70" s="17">
        <v>39.536932175663999</v>
      </c>
      <c r="H70" s="10">
        <v>0</v>
      </c>
      <c r="I70" s="10">
        <f t="shared" si="5"/>
        <v>100</v>
      </c>
      <c r="J70" s="10">
        <f t="shared" si="6"/>
        <v>19.941467670402222</v>
      </c>
      <c r="K70" s="10">
        <f t="shared" si="0"/>
        <v>0</v>
      </c>
      <c r="L70" s="10">
        <f t="shared" si="1"/>
        <v>100</v>
      </c>
      <c r="M70" s="10">
        <f t="shared" si="2"/>
        <v>19.941467670402222</v>
      </c>
      <c r="N70" s="10">
        <f t="shared" si="3"/>
        <v>39.980489223467409</v>
      </c>
    </row>
    <row r="71" spans="1:14" x14ac:dyDescent="0.2">
      <c r="A71" s="3">
        <v>1503200</v>
      </c>
      <c r="B71" s="3">
        <v>150320</v>
      </c>
      <c r="C71" s="1" t="s">
        <v>70</v>
      </c>
      <c r="D71" s="11" t="s">
        <v>88</v>
      </c>
      <c r="E71" s="14">
        <v>7.4644676928234208</v>
      </c>
      <c r="F71" s="16">
        <v>100</v>
      </c>
      <c r="G71" s="17">
        <v>73.967092214431005</v>
      </c>
      <c r="H71" s="10">
        <f t="shared" si="4"/>
        <v>3.5189500017967479</v>
      </c>
      <c r="I71" s="10">
        <f t="shared" si="5"/>
        <v>100</v>
      </c>
      <c r="J71" s="10">
        <f t="shared" si="6"/>
        <v>57.446096165176726</v>
      </c>
      <c r="K71" s="10">
        <f t="shared" ref="K71:K134" si="7">H71</f>
        <v>3.5189500017967479</v>
      </c>
      <c r="L71" s="10">
        <f t="shared" ref="L71:L134" si="8">I71</f>
        <v>100</v>
      </c>
      <c r="M71" s="10">
        <f t="shared" ref="M71:M134" si="9">J71</f>
        <v>57.446096165176726</v>
      </c>
      <c r="N71" s="10">
        <f t="shared" ref="N71:N134" si="10">AVERAGE(K71:M71)</f>
        <v>53.65501538899116</v>
      </c>
    </row>
    <row r="72" spans="1:14" x14ac:dyDescent="0.2">
      <c r="A72" s="3">
        <v>1503309</v>
      </c>
      <c r="B72" s="3">
        <v>150330</v>
      </c>
      <c r="C72" s="1" t="s">
        <v>24</v>
      </c>
      <c r="D72" s="11" t="s">
        <v>89</v>
      </c>
      <c r="E72" s="14">
        <v>49.35049143156823</v>
      </c>
      <c r="F72" s="16">
        <v>75.11</v>
      </c>
      <c r="G72" s="17">
        <v>56.011784485817003</v>
      </c>
      <c r="H72" s="10">
        <f t="shared" si="4"/>
        <v>25.273569063162039</v>
      </c>
      <c r="I72" s="10">
        <f t="shared" si="5"/>
        <v>10.111953773925595</v>
      </c>
      <c r="J72" s="10">
        <f t="shared" si="6"/>
        <v>37.887454987999753</v>
      </c>
      <c r="K72" s="10">
        <f t="shared" si="7"/>
        <v>25.273569063162039</v>
      </c>
      <c r="L72" s="10">
        <f t="shared" si="8"/>
        <v>10.111953773925595</v>
      </c>
      <c r="M72" s="10">
        <f t="shared" si="9"/>
        <v>37.887454987999753</v>
      </c>
      <c r="N72" s="10">
        <f t="shared" si="10"/>
        <v>24.424325941695798</v>
      </c>
    </row>
    <row r="73" spans="1:14" x14ac:dyDescent="0.2">
      <c r="A73" s="3">
        <v>1503408</v>
      </c>
      <c r="B73" s="3">
        <v>150340</v>
      </c>
      <c r="C73" s="1" t="s">
        <v>70</v>
      </c>
      <c r="D73" s="11" t="s">
        <v>90</v>
      </c>
      <c r="E73" s="14">
        <v>62.597384987893463</v>
      </c>
      <c r="F73" s="16">
        <v>66.87</v>
      </c>
      <c r="G73" s="17">
        <v>48.203389830508002</v>
      </c>
      <c r="H73" s="10">
        <f t="shared" si="4"/>
        <v>32.15369511336386</v>
      </c>
      <c r="I73" s="10">
        <v>0</v>
      </c>
      <c r="J73" s="10">
        <f t="shared" si="6"/>
        <v>29.381803537114585</v>
      </c>
      <c r="K73" s="10">
        <f t="shared" si="7"/>
        <v>32.15369511336386</v>
      </c>
      <c r="L73" s="10">
        <f t="shared" si="8"/>
        <v>0</v>
      </c>
      <c r="M73" s="10">
        <f t="shared" si="9"/>
        <v>29.381803537114585</v>
      </c>
      <c r="N73" s="10">
        <f t="shared" si="10"/>
        <v>20.511832883492815</v>
      </c>
    </row>
    <row r="74" spans="1:14" x14ac:dyDescent="0.2">
      <c r="A74" s="3">
        <v>1503457</v>
      </c>
      <c r="B74" s="3">
        <v>150345</v>
      </c>
      <c r="C74" s="1" t="s">
        <v>26</v>
      </c>
      <c r="D74" s="11" t="s">
        <v>91</v>
      </c>
      <c r="E74" s="14" t="s">
        <v>185</v>
      </c>
      <c r="F74" s="16">
        <v>96.41</v>
      </c>
      <c r="G74" s="17">
        <v>61.887962016552002</v>
      </c>
      <c r="H74" s="10">
        <v>0</v>
      </c>
      <c r="I74" s="10">
        <f t="shared" si="5"/>
        <v>87.035030697002512</v>
      </c>
      <c r="J74" s="10">
        <f t="shared" si="6"/>
        <v>44.288350453237612</v>
      </c>
      <c r="K74" s="10">
        <f t="shared" si="7"/>
        <v>0</v>
      </c>
      <c r="L74" s="10">
        <f t="shared" si="8"/>
        <v>87.035030697002512</v>
      </c>
      <c r="M74" s="10">
        <f t="shared" si="9"/>
        <v>44.288350453237612</v>
      </c>
      <c r="N74" s="10">
        <f t="shared" si="10"/>
        <v>43.774460383413377</v>
      </c>
    </row>
    <row r="75" spans="1:14" x14ac:dyDescent="0.2">
      <c r="A75" s="3">
        <v>1503507</v>
      </c>
      <c r="B75" s="3">
        <v>150350</v>
      </c>
      <c r="C75" s="1" t="s">
        <v>26</v>
      </c>
      <c r="D75" s="11" t="s">
        <v>92</v>
      </c>
      <c r="E75" s="14">
        <v>34.164551445646907</v>
      </c>
      <c r="F75" s="16" t="s">
        <v>185</v>
      </c>
      <c r="G75" s="17">
        <v>54.966887417218999</v>
      </c>
      <c r="H75" s="10">
        <f t="shared" si="4"/>
        <v>17.386347742201835</v>
      </c>
      <c r="I75" s="10">
        <v>0</v>
      </c>
      <c r="J75" s="10">
        <f t="shared" si="6"/>
        <v>36.749253006686786</v>
      </c>
      <c r="K75" s="10">
        <f t="shared" si="7"/>
        <v>17.386347742201835</v>
      </c>
      <c r="L75" s="10">
        <f t="shared" si="8"/>
        <v>0</v>
      </c>
      <c r="M75" s="10">
        <f t="shared" si="9"/>
        <v>36.749253006686786</v>
      </c>
      <c r="N75" s="10">
        <f t="shared" si="10"/>
        <v>18.045200249629541</v>
      </c>
    </row>
    <row r="76" spans="1:14" x14ac:dyDescent="0.2">
      <c r="A76" s="3">
        <v>1503606</v>
      </c>
      <c r="B76" s="3">
        <v>150360</v>
      </c>
      <c r="C76" s="1" t="s">
        <v>45</v>
      </c>
      <c r="D76" s="11" t="s">
        <v>93</v>
      </c>
      <c r="E76" s="14">
        <v>14.320991614901795</v>
      </c>
      <c r="F76" s="16">
        <v>84.72</v>
      </c>
      <c r="G76" s="17">
        <v>92.913909432983004</v>
      </c>
      <c r="H76" s="10">
        <f t="shared" si="4"/>
        <v>7.0800678328974938</v>
      </c>
      <c r="I76" s="10">
        <f t="shared" si="5"/>
        <v>44.817623690863115</v>
      </c>
      <c r="J76" s="10">
        <f t="shared" si="6"/>
        <v>78.084784458814894</v>
      </c>
      <c r="K76" s="10">
        <f t="shared" si="7"/>
        <v>7.0800678328974938</v>
      </c>
      <c r="L76" s="10">
        <f t="shared" si="8"/>
        <v>44.817623690863115</v>
      </c>
      <c r="M76" s="10">
        <f t="shared" si="9"/>
        <v>78.084784458814894</v>
      </c>
      <c r="N76" s="10">
        <f t="shared" si="10"/>
        <v>43.327491994191831</v>
      </c>
    </row>
    <row r="77" spans="1:14" x14ac:dyDescent="0.2">
      <c r="A77" s="3">
        <v>1503705</v>
      </c>
      <c r="B77" s="3">
        <v>150370</v>
      </c>
      <c r="C77" s="1" t="s">
        <v>60</v>
      </c>
      <c r="D77" s="11" t="s">
        <v>94</v>
      </c>
      <c r="E77" s="14">
        <v>21.608144068818589</v>
      </c>
      <c r="F77" s="16">
        <v>98.73</v>
      </c>
      <c r="G77" s="17">
        <v>50.912526129603002</v>
      </c>
      <c r="H77" s="10">
        <f t="shared" si="4"/>
        <v>10.864844030940199</v>
      </c>
      <c r="I77" s="10">
        <f t="shared" si="5"/>
        <v>95.413506681112324</v>
      </c>
      <c r="J77" s="10">
        <f t="shared" si="6"/>
        <v>32.332854311344597</v>
      </c>
      <c r="K77" s="10">
        <f t="shared" si="7"/>
        <v>10.864844030940199</v>
      </c>
      <c r="L77" s="10">
        <f t="shared" si="8"/>
        <v>95.413506681112324</v>
      </c>
      <c r="M77" s="10">
        <f t="shared" si="9"/>
        <v>32.332854311344597</v>
      </c>
      <c r="N77" s="10">
        <f t="shared" si="10"/>
        <v>46.203735007799047</v>
      </c>
    </row>
    <row r="78" spans="1:14" x14ac:dyDescent="0.2">
      <c r="A78" s="3">
        <v>1503754</v>
      </c>
      <c r="B78" s="3">
        <v>150375</v>
      </c>
      <c r="C78" s="1" t="s">
        <v>45</v>
      </c>
      <c r="D78" s="11" t="s">
        <v>95</v>
      </c>
      <c r="E78" s="14" t="s">
        <v>185</v>
      </c>
      <c r="F78" s="16">
        <v>87</v>
      </c>
      <c r="G78" s="17">
        <v>52.370851010731002</v>
      </c>
      <c r="H78" s="10">
        <v>0</v>
      </c>
      <c r="I78" s="10">
        <f t="shared" si="5"/>
        <v>53.051643192488264</v>
      </c>
      <c r="J78" s="10">
        <f t="shared" si="6"/>
        <v>33.921401469702516</v>
      </c>
      <c r="K78" s="10">
        <f t="shared" si="7"/>
        <v>0</v>
      </c>
      <c r="L78" s="10">
        <f t="shared" si="8"/>
        <v>53.051643192488264</v>
      </c>
      <c r="M78" s="10">
        <f t="shared" si="9"/>
        <v>33.921401469702516</v>
      </c>
      <c r="N78" s="10">
        <f t="shared" si="10"/>
        <v>28.991014887396926</v>
      </c>
    </row>
    <row r="79" spans="1:14" x14ac:dyDescent="0.2">
      <c r="A79" s="3">
        <v>1503804</v>
      </c>
      <c r="B79" s="3">
        <v>150380</v>
      </c>
      <c r="C79" s="1" t="s">
        <v>60</v>
      </c>
      <c r="D79" s="11" t="s">
        <v>96</v>
      </c>
      <c r="E79" s="14">
        <v>14.748057389874559</v>
      </c>
      <c r="F79" s="16">
        <v>100</v>
      </c>
      <c r="G79" s="17">
        <v>94.520911236640003</v>
      </c>
      <c r="H79" s="10">
        <f t="shared" si="4"/>
        <v>7.3018757874225573</v>
      </c>
      <c r="I79" s="10">
        <f t="shared" si="5"/>
        <v>100</v>
      </c>
      <c r="J79" s="10">
        <f t="shared" si="6"/>
        <v>79.835284763452648</v>
      </c>
      <c r="K79" s="10">
        <f t="shared" si="7"/>
        <v>7.3018757874225573</v>
      </c>
      <c r="L79" s="10">
        <f t="shared" si="8"/>
        <v>100</v>
      </c>
      <c r="M79" s="10">
        <f t="shared" si="9"/>
        <v>79.835284763452648</v>
      </c>
      <c r="N79" s="10">
        <f t="shared" si="10"/>
        <v>62.3790535169584</v>
      </c>
    </row>
    <row r="80" spans="1:14" x14ac:dyDescent="0.2">
      <c r="A80" s="3">
        <v>1503903</v>
      </c>
      <c r="B80" s="3">
        <v>150390</v>
      </c>
      <c r="C80" s="1" t="s">
        <v>33</v>
      </c>
      <c r="D80" s="11" t="s">
        <v>97</v>
      </c>
      <c r="E80" s="14">
        <v>189.81781077415934</v>
      </c>
      <c r="F80" s="16" t="s">
        <v>185</v>
      </c>
      <c r="G80" s="17">
        <v>75.299227609520003</v>
      </c>
      <c r="H80" s="10">
        <f t="shared" si="4"/>
        <v>98.22900264475966</v>
      </c>
      <c r="I80" s="10">
        <v>0</v>
      </c>
      <c r="J80" s="10">
        <f t="shared" si="6"/>
        <v>58.897185647226713</v>
      </c>
      <c r="K80" s="10">
        <f t="shared" si="7"/>
        <v>98.22900264475966</v>
      </c>
      <c r="L80" s="10">
        <f t="shared" si="8"/>
        <v>0</v>
      </c>
      <c r="M80" s="10">
        <f t="shared" si="9"/>
        <v>58.897185647226713</v>
      </c>
      <c r="N80" s="10">
        <f t="shared" si="10"/>
        <v>52.375396097328796</v>
      </c>
    </row>
    <row r="81" spans="1:14" x14ac:dyDescent="0.2">
      <c r="A81" s="3">
        <v>1504000</v>
      </c>
      <c r="B81" s="3">
        <v>150400</v>
      </c>
      <c r="C81" s="1" t="s">
        <v>24</v>
      </c>
      <c r="D81" s="11" t="s">
        <v>98</v>
      </c>
      <c r="E81" s="14" t="s">
        <v>185</v>
      </c>
      <c r="F81" s="16">
        <v>100</v>
      </c>
      <c r="G81" s="17">
        <v>50.952010551591002</v>
      </c>
      <c r="H81" s="10">
        <v>0</v>
      </c>
      <c r="I81" s="10">
        <f t="shared" si="5"/>
        <v>100</v>
      </c>
      <c r="J81" s="10">
        <f t="shared" si="6"/>
        <v>32.37586452611918</v>
      </c>
      <c r="K81" s="10">
        <f t="shared" si="7"/>
        <v>0</v>
      </c>
      <c r="L81" s="10">
        <f t="shared" si="8"/>
        <v>100</v>
      </c>
      <c r="M81" s="10">
        <f t="shared" si="9"/>
        <v>32.37586452611918</v>
      </c>
      <c r="N81" s="10">
        <f t="shared" si="10"/>
        <v>44.125288175373065</v>
      </c>
    </row>
    <row r="82" spans="1:14" x14ac:dyDescent="0.2">
      <c r="A82" s="3">
        <v>1504059</v>
      </c>
      <c r="B82" s="3">
        <v>150405</v>
      </c>
      <c r="C82" s="1" t="s">
        <v>26</v>
      </c>
      <c r="D82" s="11" t="s">
        <v>99</v>
      </c>
      <c r="E82" s="14">
        <v>80.281026984542834</v>
      </c>
      <c r="F82" s="16">
        <v>96.1</v>
      </c>
      <c r="G82" s="17">
        <v>81.882222804413004</v>
      </c>
      <c r="H82" s="10">
        <f t="shared" si="4"/>
        <v>41.338164320900923</v>
      </c>
      <c r="I82" s="10">
        <f t="shared" si="5"/>
        <v>85.915492957746451</v>
      </c>
      <c r="J82" s="10">
        <f t="shared" si="6"/>
        <v>66.068014620701021</v>
      </c>
      <c r="K82" s="10">
        <f t="shared" si="7"/>
        <v>41.338164320900923</v>
      </c>
      <c r="L82" s="10">
        <f t="shared" si="8"/>
        <v>85.915492957746451</v>
      </c>
      <c r="M82" s="10">
        <f t="shared" si="9"/>
        <v>66.068014620701021</v>
      </c>
      <c r="N82" s="10">
        <f t="shared" si="10"/>
        <v>64.44055729978281</v>
      </c>
    </row>
    <row r="83" spans="1:14" x14ac:dyDescent="0.2">
      <c r="A83" s="3">
        <v>1504109</v>
      </c>
      <c r="B83" s="3">
        <v>150410</v>
      </c>
      <c r="C83" s="1" t="s">
        <v>70</v>
      </c>
      <c r="D83" s="11" t="s">
        <v>100</v>
      </c>
      <c r="E83" s="14" t="s">
        <v>185</v>
      </c>
      <c r="F83" s="16" t="s">
        <v>185</v>
      </c>
      <c r="G83" s="17">
        <v>53.086876155268001</v>
      </c>
      <c r="H83" s="10">
        <v>0</v>
      </c>
      <c r="I83" s="10">
        <v>0</v>
      </c>
      <c r="J83" s="10">
        <f t="shared" si="6"/>
        <v>34.701364647583205</v>
      </c>
      <c r="K83" s="10">
        <f t="shared" si="7"/>
        <v>0</v>
      </c>
      <c r="L83" s="10">
        <f t="shared" si="8"/>
        <v>0</v>
      </c>
      <c r="M83" s="10">
        <f t="shared" si="9"/>
        <v>34.701364647583205</v>
      </c>
      <c r="N83" s="10">
        <f t="shared" si="10"/>
        <v>11.567121549194402</v>
      </c>
    </row>
    <row r="84" spans="1:14" x14ac:dyDescent="0.2">
      <c r="A84" s="3">
        <v>1504208</v>
      </c>
      <c r="B84" s="3">
        <v>150420</v>
      </c>
      <c r="C84" s="1" t="s">
        <v>54</v>
      </c>
      <c r="D84" s="11" t="s">
        <v>101</v>
      </c>
      <c r="E84" s="14">
        <v>94.320990158817096</v>
      </c>
      <c r="F84" s="16">
        <v>96.44</v>
      </c>
      <c r="G84" s="17">
        <v>118.62750247621</v>
      </c>
      <c r="H84" s="10">
        <f t="shared" ref="H84:H147" si="11">(E84-$E$2)/($E$1-$E$2)*100</f>
        <v>48.630192143761683</v>
      </c>
      <c r="I84" s="10">
        <f t="shared" ref="I84:I147" si="12">(F84-$F$2)/($F$1-$F$2)*100</f>
        <v>87.143373058866004</v>
      </c>
      <c r="J84" s="10">
        <v>100</v>
      </c>
      <c r="K84" s="10">
        <f t="shared" si="7"/>
        <v>48.630192143761683</v>
      </c>
      <c r="L84" s="10">
        <f t="shared" si="8"/>
        <v>87.143373058866004</v>
      </c>
      <c r="M84" s="10">
        <f t="shared" si="9"/>
        <v>100</v>
      </c>
      <c r="N84" s="10">
        <f t="shared" si="10"/>
        <v>78.591188400875893</v>
      </c>
    </row>
    <row r="85" spans="1:14" x14ac:dyDescent="0.2">
      <c r="A85" s="3">
        <v>1504307</v>
      </c>
      <c r="B85" s="3">
        <v>150430</v>
      </c>
      <c r="C85" s="1" t="s">
        <v>70</v>
      </c>
      <c r="D85" s="11" t="s">
        <v>102</v>
      </c>
      <c r="E85" s="14">
        <v>63.919857533402634</v>
      </c>
      <c r="F85" s="16" t="s">
        <v>185</v>
      </c>
      <c r="G85" s="17">
        <v>46.617852161785002</v>
      </c>
      <c r="H85" s="10">
        <f t="shared" si="11"/>
        <v>32.840556359160601</v>
      </c>
      <c r="I85" s="10">
        <v>0</v>
      </c>
      <c r="J85" s="10">
        <f t="shared" ref="J84:J147" si="13">(G85-$G$2)/($G$1-$G$2)*100</f>
        <v>27.654684024368446</v>
      </c>
      <c r="K85" s="10">
        <f t="shared" si="7"/>
        <v>32.840556359160601</v>
      </c>
      <c r="L85" s="10">
        <f t="shared" si="8"/>
        <v>0</v>
      </c>
      <c r="M85" s="10">
        <f t="shared" si="9"/>
        <v>27.654684024368446</v>
      </c>
      <c r="N85" s="10">
        <f t="shared" si="10"/>
        <v>20.165080127843016</v>
      </c>
    </row>
    <row r="86" spans="1:14" x14ac:dyDescent="0.2">
      <c r="A86" s="3">
        <v>1504406</v>
      </c>
      <c r="B86" s="3">
        <v>150440</v>
      </c>
      <c r="C86" s="1" t="s">
        <v>70</v>
      </c>
      <c r="D86" s="11" t="s">
        <v>103</v>
      </c>
      <c r="E86" s="14" t="s">
        <v>185</v>
      </c>
      <c r="F86" s="16">
        <v>100</v>
      </c>
      <c r="G86" s="17">
        <v>86.925314495107997</v>
      </c>
      <c r="H86" s="10">
        <v>0</v>
      </c>
      <c r="I86" s="10">
        <f t="shared" si="12"/>
        <v>100</v>
      </c>
      <c r="J86" s="10">
        <f t="shared" si="13"/>
        <v>71.561433184879533</v>
      </c>
      <c r="K86" s="10">
        <f t="shared" si="7"/>
        <v>0</v>
      </c>
      <c r="L86" s="10">
        <f t="shared" si="8"/>
        <v>100</v>
      </c>
      <c r="M86" s="10">
        <f t="shared" si="9"/>
        <v>71.561433184879533</v>
      </c>
      <c r="N86" s="10">
        <f t="shared" si="10"/>
        <v>57.187144394959851</v>
      </c>
    </row>
    <row r="87" spans="1:14" x14ac:dyDescent="0.2">
      <c r="A87" s="3">
        <v>1504422</v>
      </c>
      <c r="B87" s="3">
        <v>150442</v>
      </c>
      <c r="C87" s="1" t="s">
        <v>39</v>
      </c>
      <c r="D87" s="11" t="s">
        <v>104</v>
      </c>
      <c r="E87" s="14">
        <v>94.120725142013683</v>
      </c>
      <c r="F87" s="16">
        <v>100</v>
      </c>
      <c r="G87" s="17">
        <v>101.51020223499</v>
      </c>
      <c r="H87" s="10">
        <f t="shared" si="11"/>
        <v>48.526179187577299</v>
      </c>
      <c r="I87" s="10">
        <f t="shared" si="12"/>
        <v>100</v>
      </c>
      <c r="J87" s="10">
        <f t="shared" si="13"/>
        <v>87.448690046490555</v>
      </c>
      <c r="K87" s="10">
        <f t="shared" si="7"/>
        <v>48.526179187577299</v>
      </c>
      <c r="L87" s="10">
        <f t="shared" si="8"/>
        <v>100</v>
      </c>
      <c r="M87" s="10">
        <f t="shared" si="9"/>
        <v>87.448690046490555</v>
      </c>
      <c r="N87" s="10">
        <f t="shared" si="10"/>
        <v>78.658289744689284</v>
      </c>
    </row>
    <row r="88" spans="1:14" x14ac:dyDescent="0.2">
      <c r="A88" s="3">
        <v>1504455</v>
      </c>
      <c r="B88" s="3">
        <v>150445</v>
      </c>
      <c r="C88" s="1" t="s">
        <v>36</v>
      </c>
      <c r="D88" s="11" t="s">
        <v>105</v>
      </c>
      <c r="E88" s="14">
        <v>38.821889717280577</v>
      </c>
      <c r="F88" s="16">
        <v>18.18</v>
      </c>
      <c r="G88" s="17">
        <v>60.682498061084999</v>
      </c>
      <c r="H88" s="10">
        <f t="shared" si="11"/>
        <v>19.805260088030156</v>
      </c>
      <c r="I88" s="10">
        <v>0</v>
      </c>
      <c r="J88" s="10">
        <f t="shared" si="13"/>
        <v>42.975243637506111</v>
      </c>
      <c r="K88" s="10">
        <f t="shared" si="7"/>
        <v>19.805260088030156</v>
      </c>
      <c r="L88" s="10">
        <f t="shared" si="8"/>
        <v>0</v>
      </c>
      <c r="M88" s="10">
        <f t="shared" si="9"/>
        <v>42.975243637506111</v>
      </c>
      <c r="N88" s="10">
        <f t="shared" si="10"/>
        <v>20.926834575178756</v>
      </c>
    </row>
    <row r="89" spans="1:14" x14ac:dyDescent="0.2">
      <c r="A89" s="3">
        <v>1504505</v>
      </c>
      <c r="B89" s="3">
        <v>150450</v>
      </c>
      <c r="C89" s="1" t="s">
        <v>29</v>
      </c>
      <c r="D89" s="11" t="s">
        <v>106</v>
      </c>
      <c r="E89" s="14">
        <v>33.668676518058895</v>
      </c>
      <c r="F89" s="16" t="s">
        <v>185</v>
      </c>
      <c r="G89" s="17">
        <v>33.017649591046002</v>
      </c>
      <c r="H89" s="10">
        <f t="shared" si="11"/>
        <v>17.128801926465194</v>
      </c>
      <c r="I89" s="10">
        <v>0</v>
      </c>
      <c r="J89" s="10">
        <f t="shared" si="13"/>
        <v>12.840040575284156</v>
      </c>
      <c r="K89" s="10">
        <f t="shared" si="7"/>
        <v>17.128801926465194</v>
      </c>
      <c r="L89" s="10">
        <f t="shared" si="8"/>
        <v>0</v>
      </c>
      <c r="M89" s="10">
        <f t="shared" si="9"/>
        <v>12.840040575284156</v>
      </c>
      <c r="N89" s="10">
        <f t="shared" si="10"/>
        <v>9.9896141672497833</v>
      </c>
    </row>
    <row r="90" spans="1:14" x14ac:dyDescent="0.2">
      <c r="A90" s="3">
        <v>1504604</v>
      </c>
      <c r="B90" s="3">
        <v>150460</v>
      </c>
      <c r="C90" s="1" t="s">
        <v>24</v>
      </c>
      <c r="D90" s="11" t="s">
        <v>107</v>
      </c>
      <c r="E90" s="14">
        <v>24.422030664019413</v>
      </c>
      <c r="F90" s="16">
        <v>92.14</v>
      </c>
      <c r="G90" s="17">
        <v>82.167806456356999</v>
      </c>
      <c r="H90" s="10">
        <f t="shared" si="11"/>
        <v>12.326310780381302</v>
      </c>
      <c r="I90" s="10">
        <f t="shared" si="12"/>
        <v>71.614301191765989</v>
      </c>
      <c r="J90" s="10">
        <f t="shared" si="13"/>
        <v>66.379099691414623</v>
      </c>
      <c r="K90" s="10">
        <f t="shared" si="7"/>
        <v>12.326310780381302</v>
      </c>
      <c r="L90" s="10">
        <f t="shared" si="8"/>
        <v>71.614301191765989</v>
      </c>
      <c r="M90" s="10">
        <f t="shared" si="9"/>
        <v>66.379099691414623</v>
      </c>
      <c r="N90" s="10">
        <f t="shared" si="10"/>
        <v>50.106570554520637</v>
      </c>
    </row>
    <row r="91" spans="1:14" x14ac:dyDescent="0.2">
      <c r="A91" s="3">
        <v>1504703</v>
      </c>
      <c r="B91" s="3">
        <v>150470</v>
      </c>
      <c r="C91" s="1" t="s">
        <v>24</v>
      </c>
      <c r="D91" s="11" t="s">
        <v>108</v>
      </c>
      <c r="E91" s="14" t="s">
        <v>185</v>
      </c>
      <c r="F91" s="16">
        <v>99.59</v>
      </c>
      <c r="G91" s="17">
        <v>52.823372150434999</v>
      </c>
      <c r="H91" s="10">
        <v>0</v>
      </c>
      <c r="I91" s="10">
        <f t="shared" si="12"/>
        <v>98.519321054532341</v>
      </c>
      <c r="J91" s="10">
        <f t="shared" si="13"/>
        <v>34.41433084358637</v>
      </c>
      <c r="K91" s="10">
        <f t="shared" si="7"/>
        <v>0</v>
      </c>
      <c r="L91" s="10">
        <f t="shared" si="8"/>
        <v>98.519321054532341</v>
      </c>
      <c r="M91" s="10">
        <f t="shared" si="9"/>
        <v>34.41433084358637</v>
      </c>
      <c r="N91" s="10">
        <f t="shared" si="10"/>
        <v>44.311217299372906</v>
      </c>
    </row>
    <row r="92" spans="1:14" x14ac:dyDescent="0.2">
      <c r="A92" s="3">
        <v>1504752</v>
      </c>
      <c r="B92" s="3">
        <v>150475</v>
      </c>
      <c r="C92" s="1" t="s">
        <v>33</v>
      </c>
      <c r="D92" s="11" t="s">
        <v>109</v>
      </c>
      <c r="E92" s="14">
        <v>59.982671375686138</v>
      </c>
      <c r="F92" s="16">
        <v>100</v>
      </c>
      <c r="G92" s="17">
        <v>3.0679545551252998</v>
      </c>
      <c r="H92" s="10">
        <f t="shared" si="11"/>
        <v>30.795674143339902</v>
      </c>
      <c r="I92" s="10">
        <f t="shared" si="12"/>
        <v>100</v>
      </c>
      <c r="J92" s="10">
        <v>0</v>
      </c>
      <c r="K92" s="10">
        <f t="shared" si="7"/>
        <v>30.795674143339902</v>
      </c>
      <c r="L92" s="10">
        <f t="shared" si="8"/>
        <v>100</v>
      </c>
      <c r="M92" s="10">
        <f t="shared" si="9"/>
        <v>0</v>
      </c>
      <c r="N92" s="10">
        <f t="shared" si="10"/>
        <v>43.598558047779967</v>
      </c>
    </row>
    <row r="93" spans="1:14" x14ac:dyDescent="0.2">
      <c r="A93" s="3">
        <v>1504802</v>
      </c>
      <c r="B93" s="3">
        <v>150480</v>
      </c>
      <c r="C93" s="1" t="s">
        <v>33</v>
      </c>
      <c r="D93" s="11" t="s">
        <v>110</v>
      </c>
      <c r="E93" s="14">
        <v>68.623487969072855</v>
      </c>
      <c r="F93" s="16">
        <v>76.03</v>
      </c>
      <c r="G93" s="17">
        <v>69.949680085311002</v>
      </c>
      <c r="H93" s="10">
        <f t="shared" si="11"/>
        <v>35.283511770055746</v>
      </c>
      <c r="I93" s="10">
        <f t="shared" si="12"/>
        <v>13.434452871072585</v>
      </c>
      <c r="J93" s="10">
        <f t="shared" si="13"/>
        <v>53.069946032752235</v>
      </c>
      <c r="K93" s="10">
        <f t="shared" si="7"/>
        <v>35.283511770055746</v>
      </c>
      <c r="L93" s="10">
        <f t="shared" si="8"/>
        <v>13.434452871072585</v>
      </c>
      <c r="M93" s="10">
        <f t="shared" si="9"/>
        <v>53.069946032752235</v>
      </c>
      <c r="N93" s="10">
        <f t="shared" si="10"/>
        <v>33.929303557960189</v>
      </c>
    </row>
    <row r="94" spans="1:14" x14ac:dyDescent="0.2">
      <c r="A94" s="3">
        <v>1504901</v>
      </c>
      <c r="B94" s="3">
        <v>150490</v>
      </c>
      <c r="C94" s="1" t="s">
        <v>29</v>
      </c>
      <c r="D94" s="11" t="s">
        <v>111</v>
      </c>
      <c r="E94" s="14">
        <v>0.68913308940222184</v>
      </c>
      <c r="F94" s="16">
        <v>100</v>
      </c>
      <c r="G94" s="17">
        <v>49.649532710279999</v>
      </c>
      <c r="H94" s="10">
        <f t="shared" si="11"/>
        <v>0</v>
      </c>
      <c r="I94" s="10">
        <f t="shared" si="12"/>
        <v>100</v>
      </c>
      <c r="J94" s="10">
        <f t="shared" si="13"/>
        <v>30.957080892640771</v>
      </c>
      <c r="K94" s="10">
        <f t="shared" si="7"/>
        <v>0</v>
      </c>
      <c r="L94" s="10">
        <f t="shared" si="8"/>
        <v>100</v>
      </c>
      <c r="M94" s="10">
        <f t="shared" si="9"/>
        <v>30.957080892640771</v>
      </c>
      <c r="N94" s="10">
        <f t="shared" si="10"/>
        <v>43.65236029754692</v>
      </c>
    </row>
    <row r="95" spans="1:14" x14ac:dyDescent="0.2">
      <c r="A95" s="3">
        <v>1504950</v>
      </c>
      <c r="B95" s="3">
        <v>150495</v>
      </c>
      <c r="C95" s="1" t="s">
        <v>26</v>
      </c>
      <c r="D95" s="11" t="s">
        <v>112</v>
      </c>
      <c r="E95" s="14" t="s">
        <v>185</v>
      </c>
      <c r="F95" s="16">
        <v>100</v>
      </c>
      <c r="G95" s="17">
        <v>55.313018849496999</v>
      </c>
      <c r="H95" s="10">
        <v>0</v>
      </c>
      <c r="I95" s="10">
        <f t="shared" si="12"/>
        <v>100</v>
      </c>
      <c r="J95" s="10">
        <f t="shared" si="13"/>
        <v>37.126292519815216</v>
      </c>
      <c r="K95" s="10">
        <f t="shared" si="7"/>
        <v>0</v>
      </c>
      <c r="L95" s="10">
        <f t="shared" si="8"/>
        <v>100</v>
      </c>
      <c r="M95" s="10">
        <f t="shared" si="9"/>
        <v>37.126292519815216</v>
      </c>
      <c r="N95" s="10">
        <f t="shared" si="10"/>
        <v>45.708764173271739</v>
      </c>
    </row>
    <row r="96" spans="1:14" x14ac:dyDescent="0.2">
      <c r="A96" s="3">
        <v>1504976</v>
      </c>
      <c r="B96" s="3">
        <v>150497</v>
      </c>
      <c r="C96" s="1" t="s">
        <v>60</v>
      </c>
      <c r="D96" s="11" t="s">
        <v>113</v>
      </c>
      <c r="E96" s="14">
        <v>56.315431744894305</v>
      </c>
      <c r="F96" s="16">
        <v>100</v>
      </c>
      <c r="G96" s="17">
        <v>68.312432819777996</v>
      </c>
      <c r="H96" s="10">
        <f t="shared" si="11"/>
        <v>28.890995826958633</v>
      </c>
      <c r="I96" s="10">
        <f t="shared" si="12"/>
        <v>100</v>
      </c>
      <c r="J96" s="10">
        <f t="shared" si="13"/>
        <v>51.286499473724859</v>
      </c>
      <c r="K96" s="10">
        <f t="shared" si="7"/>
        <v>28.890995826958633</v>
      </c>
      <c r="L96" s="10">
        <f t="shared" si="8"/>
        <v>100</v>
      </c>
      <c r="M96" s="10">
        <f t="shared" si="9"/>
        <v>51.286499473724859</v>
      </c>
      <c r="N96" s="10">
        <f t="shared" si="10"/>
        <v>60.05916510022783</v>
      </c>
    </row>
    <row r="97" spans="1:14" x14ac:dyDescent="0.2">
      <c r="A97" s="3">
        <v>1505007</v>
      </c>
      <c r="B97" s="3">
        <v>150500</v>
      </c>
      <c r="C97" s="1" t="s">
        <v>42</v>
      </c>
      <c r="D97" s="11" t="s">
        <v>114</v>
      </c>
      <c r="E97" s="14">
        <v>93.301516476651571</v>
      </c>
      <c r="F97" s="16">
        <v>88.34</v>
      </c>
      <c r="G97" s="17">
        <v>74.847727627674999</v>
      </c>
      <c r="H97" s="10">
        <f t="shared" si="11"/>
        <v>48.10070140630399</v>
      </c>
      <c r="I97" s="10">
        <f t="shared" si="12"/>
        <v>57.890935355724096</v>
      </c>
      <c r="J97" s="10">
        <f t="shared" si="13"/>
        <v>58.405368616303008</v>
      </c>
      <c r="K97" s="10">
        <f t="shared" si="7"/>
        <v>48.10070140630399</v>
      </c>
      <c r="L97" s="10">
        <f t="shared" si="8"/>
        <v>57.890935355724096</v>
      </c>
      <c r="M97" s="10">
        <f t="shared" si="9"/>
        <v>58.405368616303008</v>
      </c>
      <c r="N97" s="10">
        <f t="shared" si="10"/>
        <v>54.799001792777034</v>
      </c>
    </row>
    <row r="98" spans="1:14" x14ac:dyDescent="0.2">
      <c r="A98" s="3">
        <v>1505031</v>
      </c>
      <c r="B98" s="3">
        <v>150503</v>
      </c>
      <c r="C98" s="1" t="s">
        <v>45</v>
      </c>
      <c r="D98" s="11" t="s">
        <v>115</v>
      </c>
      <c r="E98" s="14">
        <v>23.07186544978893</v>
      </c>
      <c r="F98" s="16">
        <v>100</v>
      </c>
      <c r="G98" s="17">
        <v>88.075985492597994</v>
      </c>
      <c r="H98" s="10">
        <f t="shared" si="11"/>
        <v>11.625066611474399</v>
      </c>
      <c r="I98" s="10">
        <f t="shared" si="12"/>
        <v>100</v>
      </c>
      <c r="J98" s="10">
        <f t="shared" si="13"/>
        <v>72.81485426198121</v>
      </c>
      <c r="K98" s="10">
        <f t="shared" si="7"/>
        <v>11.625066611474399</v>
      </c>
      <c r="L98" s="10">
        <f t="shared" si="8"/>
        <v>100</v>
      </c>
      <c r="M98" s="10">
        <f t="shared" si="9"/>
        <v>72.81485426198121</v>
      </c>
      <c r="N98" s="10">
        <f t="shared" si="10"/>
        <v>61.479973624485204</v>
      </c>
    </row>
    <row r="99" spans="1:14" x14ac:dyDescent="0.2">
      <c r="A99" s="3">
        <v>1505064</v>
      </c>
      <c r="B99" s="3">
        <v>150506</v>
      </c>
      <c r="C99" s="1" t="s">
        <v>60</v>
      </c>
      <c r="D99" s="11" t="s">
        <v>116</v>
      </c>
      <c r="E99" s="14">
        <v>73.769512283474938</v>
      </c>
      <c r="F99" s="16">
        <v>91.01</v>
      </c>
      <c r="G99" s="17">
        <v>67.116182572613994</v>
      </c>
      <c r="H99" s="10">
        <f t="shared" si="11"/>
        <v>37.95623619332887</v>
      </c>
      <c r="I99" s="10">
        <f t="shared" si="12"/>
        <v>67.533405561574583</v>
      </c>
      <c r="J99" s="10">
        <f t="shared" si="13"/>
        <v>49.98342911168902</v>
      </c>
      <c r="K99" s="10">
        <f t="shared" si="7"/>
        <v>37.95623619332887</v>
      </c>
      <c r="L99" s="10">
        <f t="shared" si="8"/>
        <v>67.533405561574583</v>
      </c>
      <c r="M99" s="10">
        <f t="shared" si="9"/>
        <v>49.98342911168902</v>
      </c>
      <c r="N99" s="10">
        <f t="shared" si="10"/>
        <v>51.824356955530824</v>
      </c>
    </row>
    <row r="100" spans="1:14" x14ac:dyDescent="0.2">
      <c r="A100" s="3">
        <v>1505106</v>
      </c>
      <c r="B100" s="3">
        <v>150510</v>
      </c>
      <c r="C100" s="1" t="s">
        <v>33</v>
      </c>
      <c r="D100" s="11" t="s">
        <v>117</v>
      </c>
      <c r="E100" s="14" t="s">
        <v>185</v>
      </c>
      <c r="F100" s="16">
        <v>96.49</v>
      </c>
      <c r="G100" s="17">
        <v>63.501120067396002</v>
      </c>
      <c r="H100" s="10">
        <v>0</v>
      </c>
      <c r="I100" s="10">
        <f t="shared" si="12"/>
        <v>87.323943661971811</v>
      </c>
      <c r="J100" s="10">
        <f t="shared" si="13"/>
        <v>46.045556732039024</v>
      </c>
      <c r="K100" s="10">
        <f t="shared" si="7"/>
        <v>0</v>
      </c>
      <c r="L100" s="10">
        <f t="shared" si="8"/>
        <v>87.323943661971811</v>
      </c>
      <c r="M100" s="10">
        <f t="shared" si="9"/>
        <v>46.045556732039024</v>
      </c>
      <c r="N100" s="10">
        <f t="shared" si="10"/>
        <v>44.456500131336945</v>
      </c>
    </row>
    <row r="101" spans="1:14" x14ac:dyDescent="0.2">
      <c r="A101" s="3">
        <v>1505205</v>
      </c>
      <c r="B101" s="3">
        <v>150520</v>
      </c>
      <c r="C101" s="1" t="s">
        <v>29</v>
      </c>
      <c r="D101" s="11" t="s">
        <v>118</v>
      </c>
      <c r="E101" s="14">
        <v>98.262316215577357</v>
      </c>
      <c r="F101" s="16">
        <v>53.27</v>
      </c>
      <c r="G101" s="17">
        <v>49.163810424300003</v>
      </c>
      <c r="H101" s="10">
        <f t="shared" si="11"/>
        <v>50.677224526120298</v>
      </c>
      <c r="I101" s="10">
        <v>0</v>
      </c>
      <c r="J101" s="10">
        <f t="shared" si="13"/>
        <v>30.427985649783899</v>
      </c>
      <c r="K101" s="10">
        <f t="shared" si="7"/>
        <v>50.677224526120298</v>
      </c>
      <c r="L101" s="10">
        <f t="shared" si="8"/>
        <v>0</v>
      </c>
      <c r="M101" s="10">
        <f t="shared" si="9"/>
        <v>30.427985649783899</v>
      </c>
      <c r="N101" s="10">
        <f t="shared" si="10"/>
        <v>27.035070058634734</v>
      </c>
    </row>
    <row r="102" spans="1:14" x14ac:dyDescent="0.2">
      <c r="A102" s="3">
        <v>1505304</v>
      </c>
      <c r="B102" s="3">
        <v>150530</v>
      </c>
      <c r="C102" s="1" t="s">
        <v>33</v>
      </c>
      <c r="D102" s="11" t="s">
        <v>119</v>
      </c>
      <c r="E102" s="14">
        <v>44.991772922950766</v>
      </c>
      <c r="F102" s="16">
        <v>72.31</v>
      </c>
      <c r="G102" s="17">
        <v>79.522359211644002</v>
      </c>
      <c r="H102" s="10">
        <f t="shared" si="11"/>
        <v>23.009752823594184</v>
      </c>
      <c r="I102" s="10">
        <f t="shared" si="12"/>
        <v>0</v>
      </c>
      <c r="J102" s="10">
        <f t="shared" si="13"/>
        <v>63.497425136205706</v>
      </c>
      <c r="K102" s="10">
        <f t="shared" si="7"/>
        <v>23.009752823594184</v>
      </c>
      <c r="L102" s="10">
        <f t="shared" si="8"/>
        <v>0</v>
      </c>
      <c r="M102" s="10">
        <f t="shared" si="9"/>
        <v>63.497425136205706</v>
      </c>
      <c r="N102" s="10">
        <f t="shared" si="10"/>
        <v>28.835725986599964</v>
      </c>
    </row>
    <row r="103" spans="1:14" x14ac:dyDescent="0.2">
      <c r="A103" s="3">
        <v>1505403</v>
      </c>
      <c r="B103" s="3">
        <v>150540</v>
      </c>
      <c r="C103" s="1" t="s">
        <v>26</v>
      </c>
      <c r="D103" s="11" t="s">
        <v>120</v>
      </c>
      <c r="E103" s="14">
        <v>99.87871520582469</v>
      </c>
      <c r="F103" s="16">
        <v>100</v>
      </c>
      <c r="G103" s="17">
        <v>66.586390366844</v>
      </c>
      <c r="H103" s="10">
        <f t="shared" si="11"/>
        <v>51.516744278659608</v>
      </c>
      <c r="I103" s="10">
        <f t="shared" si="12"/>
        <v>100</v>
      </c>
      <c r="J103" s="10">
        <f t="shared" si="13"/>
        <v>49.406328690591401</v>
      </c>
      <c r="K103" s="10">
        <f t="shared" si="7"/>
        <v>51.516744278659608</v>
      </c>
      <c r="L103" s="10">
        <f t="shared" si="8"/>
        <v>100</v>
      </c>
      <c r="M103" s="10">
        <f t="shared" si="9"/>
        <v>49.406328690591401</v>
      </c>
      <c r="N103" s="10">
        <f t="shared" si="10"/>
        <v>66.974357656417013</v>
      </c>
    </row>
    <row r="104" spans="1:14" x14ac:dyDescent="0.2">
      <c r="A104" s="3">
        <v>1505437</v>
      </c>
      <c r="B104" s="3">
        <v>150543</v>
      </c>
      <c r="C104" s="1" t="s">
        <v>31</v>
      </c>
      <c r="D104" s="11" t="s">
        <v>121</v>
      </c>
      <c r="E104" s="14">
        <v>83.353484769150214</v>
      </c>
      <c r="F104" s="16" t="s">
        <v>185</v>
      </c>
      <c r="G104" s="17">
        <v>93.374811346906</v>
      </c>
      <c r="H104" s="10">
        <f t="shared" si="11"/>
        <v>42.933926886074481</v>
      </c>
      <c r="I104" s="10">
        <v>0</v>
      </c>
      <c r="J104" s="10">
        <f t="shared" si="13"/>
        <v>78.586842974800589</v>
      </c>
      <c r="K104" s="10">
        <f t="shared" si="7"/>
        <v>42.933926886074481</v>
      </c>
      <c r="L104" s="10">
        <f t="shared" si="8"/>
        <v>0</v>
      </c>
      <c r="M104" s="10">
        <f t="shared" si="9"/>
        <v>78.586842974800589</v>
      </c>
      <c r="N104" s="10">
        <f t="shared" si="10"/>
        <v>40.506923286958362</v>
      </c>
    </row>
    <row r="105" spans="1:14" x14ac:dyDescent="0.2">
      <c r="A105" s="3">
        <v>1505486</v>
      </c>
      <c r="B105" s="3">
        <v>150548</v>
      </c>
      <c r="C105" s="1" t="s">
        <v>36</v>
      </c>
      <c r="D105" s="11" t="s">
        <v>122</v>
      </c>
      <c r="E105" s="14">
        <v>22.787197119011118</v>
      </c>
      <c r="F105" s="16">
        <v>95.25</v>
      </c>
      <c r="G105" s="17">
        <v>54.259434995254999</v>
      </c>
      <c r="H105" s="10">
        <f t="shared" si="11"/>
        <v>11.477216552143569</v>
      </c>
      <c r="I105" s="10">
        <f t="shared" si="12"/>
        <v>82.845792704947627</v>
      </c>
      <c r="J105" s="10">
        <f t="shared" si="13"/>
        <v>35.978628059442471</v>
      </c>
      <c r="K105" s="10">
        <f t="shared" si="7"/>
        <v>11.477216552143569</v>
      </c>
      <c r="L105" s="10">
        <f t="shared" si="8"/>
        <v>82.845792704947627</v>
      </c>
      <c r="M105" s="10">
        <f t="shared" si="9"/>
        <v>35.978628059442471</v>
      </c>
      <c r="N105" s="10">
        <f t="shared" si="10"/>
        <v>43.433879105511231</v>
      </c>
    </row>
    <row r="106" spans="1:14" x14ac:dyDescent="0.2">
      <c r="A106" s="3">
        <v>1505494</v>
      </c>
      <c r="B106" s="3">
        <v>150549</v>
      </c>
      <c r="C106" s="1" t="s">
        <v>54</v>
      </c>
      <c r="D106" s="11" t="s">
        <v>123</v>
      </c>
      <c r="E106" s="14">
        <v>143.69716485112562</v>
      </c>
      <c r="F106" s="16">
        <v>100</v>
      </c>
      <c r="G106" s="17">
        <v>60.798838053739999</v>
      </c>
      <c r="H106" s="10">
        <f t="shared" si="11"/>
        <v>74.275020066279268</v>
      </c>
      <c r="I106" s="10">
        <f t="shared" si="12"/>
        <v>100</v>
      </c>
      <c r="J106" s="10">
        <f t="shared" si="13"/>
        <v>43.101972302104173</v>
      </c>
      <c r="K106" s="10">
        <f t="shared" si="7"/>
        <v>74.275020066279268</v>
      </c>
      <c r="L106" s="10">
        <f t="shared" si="8"/>
        <v>100</v>
      </c>
      <c r="M106" s="10">
        <f t="shared" si="9"/>
        <v>43.101972302104173</v>
      </c>
      <c r="N106" s="10">
        <f t="shared" si="10"/>
        <v>72.458997456127818</v>
      </c>
    </row>
    <row r="107" spans="1:14" x14ac:dyDescent="0.2">
      <c r="A107" s="3">
        <v>1505502</v>
      </c>
      <c r="B107" s="3">
        <v>150550</v>
      </c>
      <c r="C107" s="1" t="s">
        <v>26</v>
      </c>
      <c r="D107" s="11" t="s">
        <v>124</v>
      </c>
      <c r="E107" s="14">
        <v>153.48333879677878</v>
      </c>
      <c r="F107" s="16">
        <v>100</v>
      </c>
      <c r="G107" s="17">
        <v>95.174250033163005</v>
      </c>
      <c r="H107" s="10">
        <f t="shared" si="11"/>
        <v>79.357729458410333</v>
      </c>
      <c r="I107" s="10">
        <f t="shared" si="12"/>
        <v>100</v>
      </c>
      <c r="J107" s="10">
        <f t="shared" si="13"/>
        <v>80.546963966140893</v>
      </c>
      <c r="K107" s="10">
        <f t="shared" si="7"/>
        <v>79.357729458410333</v>
      </c>
      <c r="L107" s="10">
        <f t="shared" si="8"/>
        <v>100</v>
      </c>
      <c r="M107" s="10">
        <f t="shared" si="9"/>
        <v>80.546963966140893</v>
      </c>
      <c r="N107" s="10">
        <f t="shared" si="10"/>
        <v>86.634897808183737</v>
      </c>
    </row>
    <row r="108" spans="1:14" x14ac:dyDescent="0.2">
      <c r="A108" s="3">
        <v>1505536</v>
      </c>
      <c r="B108" s="3">
        <v>150553</v>
      </c>
      <c r="C108" s="1" t="s">
        <v>54</v>
      </c>
      <c r="D108" s="11" t="s">
        <v>125</v>
      </c>
      <c r="E108" s="14">
        <v>193.22766304753654</v>
      </c>
      <c r="F108" s="16">
        <v>90.18</v>
      </c>
      <c r="G108" s="17">
        <v>113.0326096748</v>
      </c>
      <c r="H108" s="10">
        <f t="shared" si="11"/>
        <v>100</v>
      </c>
      <c r="I108" s="10">
        <f t="shared" si="12"/>
        <v>64.535933550018072</v>
      </c>
      <c r="J108" s="10">
        <f t="shared" si="13"/>
        <v>100</v>
      </c>
      <c r="K108" s="10">
        <f t="shared" si="7"/>
        <v>100</v>
      </c>
      <c r="L108" s="10">
        <f t="shared" si="8"/>
        <v>64.535933550018072</v>
      </c>
      <c r="M108" s="10">
        <f t="shared" si="9"/>
        <v>100</v>
      </c>
      <c r="N108" s="10">
        <f t="shared" si="10"/>
        <v>88.178644516672691</v>
      </c>
    </row>
    <row r="109" spans="1:14" x14ac:dyDescent="0.2">
      <c r="A109" s="3">
        <v>1505551</v>
      </c>
      <c r="B109" s="3">
        <v>150555</v>
      </c>
      <c r="C109" s="1" t="s">
        <v>31</v>
      </c>
      <c r="D109" s="11" t="s">
        <v>126</v>
      </c>
      <c r="E109" s="14">
        <v>43.205485499927853</v>
      </c>
      <c r="F109" s="16">
        <v>100</v>
      </c>
      <c r="G109" s="17">
        <v>66.296349733083005</v>
      </c>
      <c r="H109" s="10">
        <f t="shared" si="11"/>
        <v>22.081997000688855</v>
      </c>
      <c r="I109" s="10">
        <f t="shared" si="12"/>
        <v>100</v>
      </c>
      <c r="J109" s="10">
        <f t="shared" si="13"/>
        <v>49.09038864833348</v>
      </c>
      <c r="K109" s="10">
        <f t="shared" si="7"/>
        <v>22.081997000688855</v>
      </c>
      <c r="L109" s="10">
        <f t="shared" si="8"/>
        <v>100</v>
      </c>
      <c r="M109" s="10">
        <f t="shared" si="9"/>
        <v>49.09038864833348</v>
      </c>
      <c r="N109" s="10">
        <f t="shared" si="10"/>
        <v>57.057461883007448</v>
      </c>
    </row>
    <row r="110" spans="1:14" x14ac:dyDescent="0.2">
      <c r="A110" s="3">
        <v>1505601</v>
      </c>
      <c r="B110" s="3">
        <v>150560</v>
      </c>
      <c r="C110" s="1" t="s">
        <v>42</v>
      </c>
      <c r="D110" s="11" t="s">
        <v>127</v>
      </c>
      <c r="E110" s="14">
        <v>167.74431019915511</v>
      </c>
      <c r="F110" s="16">
        <v>89.99</v>
      </c>
      <c r="G110" s="17">
        <v>41.40012070006</v>
      </c>
      <c r="H110" s="10">
        <f t="shared" si="11"/>
        <v>86.764543775252392</v>
      </c>
      <c r="I110" s="10">
        <f t="shared" si="12"/>
        <v>63.849765258215939</v>
      </c>
      <c r="J110" s="10">
        <f t="shared" si="13"/>
        <v>21.971031092254432</v>
      </c>
      <c r="K110" s="10">
        <f t="shared" si="7"/>
        <v>86.764543775252392</v>
      </c>
      <c r="L110" s="10">
        <f t="shared" si="8"/>
        <v>63.849765258215939</v>
      </c>
      <c r="M110" s="10">
        <f t="shared" si="9"/>
        <v>21.971031092254432</v>
      </c>
      <c r="N110" s="10">
        <f t="shared" si="10"/>
        <v>57.528446708574251</v>
      </c>
    </row>
    <row r="111" spans="1:14" x14ac:dyDescent="0.2">
      <c r="A111" s="3">
        <v>1505635</v>
      </c>
      <c r="B111" s="3">
        <v>150563</v>
      </c>
      <c r="C111" s="1" t="s">
        <v>54</v>
      </c>
      <c r="D111" s="11" t="s">
        <v>128</v>
      </c>
      <c r="E111" s="14">
        <v>65.656386377805489</v>
      </c>
      <c r="F111" s="16" t="s">
        <v>185</v>
      </c>
      <c r="G111" s="17">
        <v>50.148067331671001</v>
      </c>
      <c r="H111" s="10">
        <f t="shared" si="11"/>
        <v>33.742468742505608</v>
      </c>
      <c r="I111" s="10">
        <v>0</v>
      </c>
      <c r="J111" s="10">
        <f t="shared" si="13"/>
        <v>31.500132558563909</v>
      </c>
      <c r="K111" s="10">
        <f t="shared" si="7"/>
        <v>33.742468742505608</v>
      </c>
      <c r="L111" s="10">
        <f t="shared" si="8"/>
        <v>0</v>
      </c>
      <c r="M111" s="10">
        <f t="shared" si="9"/>
        <v>31.500132558563909</v>
      </c>
      <c r="N111" s="10">
        <f t="shared" si="10"/>
        <v>21.747533767023171</v>
      </c>
    </row>
    <row r="112" spans="1:14" x14ac:dyDescent="0.2">
      <c r="A112" s="3">
        <v>1505650</v>
      </c>
      <c r="B112" s="3">
        <v>150565</v>
      </c>
      <c r="C112" s="1" t="s">
        <v>36</v>
      </c>
      <c r="D112" s="11" t="s">
        <v>129</v>
      </c>
      <c r="E112" s="14">
        <v>104.71359974287552</v>
      </c>
      <c r="F112" s="16">
        <v>96.96</v>
      </c>
      <c r="G112" s="17">
        <v>44.932504821084002</v>
      </c>
      <c r="H112" s="10">
        <f t="shared" si="11"/>
        <v>54.027869993653965</v>
      </c>
      <c r="I112" s="10">
        <f t="shared" si="12"/>
        <v>89.021307331166469</v>
      </c>
      <c r="J112" s="10">
        <f t="shared" si="13"/>
        <v>25.818842255800512</v>
      </c>
      <c r="K112" s="10">
        <f t="shared" si="7"/>
        <v>54.027869993653965</v>
      </c>
      <c r="L112" s="10">
        <f t="shared" si="8"/>
        <v>89.021307331166469</v>
      </c>
      <c r="M112" s="10">
        <f t="shared" si="9"/>
        <v>25.818842255800512</v>
      </c>
      <c r="N112" s="10">
        <f t="shared" si="10"/>
        <v>56.289339860206987</v>
      </c>
    </row>
    <row r="113" spans="1:14" x14ac:dyDescent="0.2">
      <c r="A113" s="3">
        <v>1505700</v>
      </c>
      <c r="B113" s="3">
        <v>150570</v>
      </c>
      <c r="C113" s="1" t="s">
        <v>29</v>
      </c>
      <c r="D113" s="11" t="s">
        <v>130</v>
      </c>
      <c r="E113" s="14">
        <v>67.308285702849815</v>
      </c>
      <c r="F113" s="16">
        <v>99.07</v>
      </c>
      <c r="G113" s="17">
        <v>67.787383925712007</v>
      </c>
      <c r="H113" s="10">
        <f t="shared" si="11"/>
        <v>34.600426536929149</v>
      </c>
      <c r="I113" s="10">
        <f t="shared" si="12"/>
        <v>96.641386782231834</v>
      </c>
      <c r="J113" s="10">
        <f t="shared" si="13"/>
        <v>50.714565922112989</v>
      </c>
      <c r="K113" s="10">
        <f t="shared" si="7"/>
        <v>34.600426536929149</v>
      </c>
      <c r="L113" s="10">
        <f t="shared" si="8"/>
        <v>96.641386782231834</v>
      </c>
      <c r="M113" s="10">
        <f t="shared" si="9"/>
        <v>50.714565922112989</v>
      </c>
      <c r="N113" s="10">
        <f t="shared" si="10"/>
        <v>60.652126413757998</v>
      </c>
    </row>
    <row r="114" spans="1:14" x14ac:dyDescent="0.2">
      <c r="A114" s="3">
        <v>1505809</v>
      </c>
      <c r="B114" s="3">
        <v>150580</v>
      </c>
      <c r="C114" s="1" t="s">
        <v>29</v>
      </c>
      <c r="D114" s="11" t="s">
        <v>131</v>
      </c>
      <c r="E114" s="14">
        <v>5.7540654048605671</v>
      </c>
      <c r="F114" s="16" t="s">
        <v>185</v>
      </c>
      <c r="G114" s="17">
        <v>56.617823684843003</v>
      </c>
      <c r="H114" s="10">
        <f t="shared" si="11"/>
        <v>2.6306071395474282</v>
      </c>
      <c r="I114" s="10">
        <v>0</v>
      </c>
      <c r="J114" s="10">
        <f t="shared" si="13"/>
        <v>38.54761093810712</v>
      </c>
      <c r="K114" s="10">
        <f t="shared" si="7"/>
        <v>2.6306071395474282</v>
      </c>
      <c r="L114" s="10">
        <f t="shared" si="8"/>
        <v>0</v>
      </c>
      <c r="M114" s="10">
        <f t="shared" si="9"/>
        <v>38.54761093810712</v>
      </c>
      <c r="N114" s="10">
        <f t="shared" si="10"/>
        <v>13.726072692551517</v>
      </c>
    </row>
    <row r="115" spans="1:14" x14ac:dyDescent="0.2">
      <c r="A115" s="3">
        <v>1505908</v>
      </c>
      <c r="B115" s="3">
        <v>150590</v>
      </c>
      <c r="C115" s="1" t="s">
        <v>36</v>
      </c>
      <c r="D115" s="11" t="s">
        <v>132</v>
      </c>
      <c r="E115" s="14">
        <v>74.664698130403721</v>
      </c>
      <c r="F115" s="16">
        <v>100</v>
      </c>
      <c r="G115" s="17">
        <v>49.195753380791999</v>
      </c>
      <c r="H115" s="10">
        <f t="shared" si="11"/>
        <v>38.421174742056451</v>
      </c>
      <c r="I115" s="10">
        <f t="shared" si="12"/>
        <v>100</v>
      </c>
      <c r="J115" s="10">
        <f t="shared" si="13"/>
        <v>30.462780977917959</v>
      </c>
      <c r="K115" s="10">
        <f t="shared" si="7"/>
        <v>38.421174742056451</v>
      </c>
      <c r="L115" s="10">
        <f t="shared" si="8"/>
        <v>100</v>
      </c>
      <c r="M115" s="10">
        <f t="shared" si="9"/>
        <v>30.462780977917959</v>
      </c>
      <c r="N115" s="10">
        <f t="shared" si="10"/>
        <v>56.294651906658139</v>
      </c>
    </row>
    <row r="116" spans="1:14" x14ac:dyDescent="0.2">
      <c r="A116" s="3">
        <v>1506005</v>
      </c>
      <c r="B116" s="3">
        <v>150600</v>
      </c>
      <c r="C116" s="1" t="s">
        <v>33</v>
      </c>
      <c r="D116" s="11" t="s">
        <v>133</v>
      </c>
      <c r="E116" s="14" t="s">
        <v>185</v>
      </c>
      <c r="F116" s="16">
        <v>66.400000000000006</v>
      </c>
      <c r="G116" s="17">
        <v>38.271917249909002</v>
      </c>
      <c r="H116" s="10">
        <v>0</v>
      </c>
      <c r="I116" s="10">
        <v>0</v>
      </c>
      <c r="J116" s="10">
        <f t="shared" si="13"/>
        <v>18.563492233245789</v>
      </c>
      <c r="K116" s="10">
        <f t="shared" si="7"/>
        <v>0</v>
      </c>
      <c r="L116" s="10">
        <f t="shared" si="8"/>
        <v>0</v>
      </c>
      <c r="M116" s="10">
        <f t="shared" si="9"/>
        <v>18.563492233245789</v>
      </c>
      <c r="N116" s="10">
        <f t="shared" si="10"/>
        <v>6.1878307444152627</v>
      </c>
    </row>
    <row r="117" spans="1:14" x14ac:dyDescent="0.2">
      <c r="A117" s="3">
        <v>1506104</v>
      </c>
      <c r="B117" s="3">
        <v>150610</v>
      </c>
      <c r="C117" s="1" t="s">
        <v>42</v>
      </c>
      <c r="D117" s="11" t="s">
        <v>134</v>
      </c>
      <c r="E117" s="14">
        <v>366.25782139894943</v>
      </c>
      <c r="F117" s="16">
        <v>100</v>
      </c>
      <c r="G117" s="17">
        <v>83.459773344572</v>
      </c>
      <c r="H117" s="10">
        <v>100</v>
      </c>
      <c r="I117" s="10">
        <f t="shared" si="12"/>
        <v>100</v>
      </c>
      <c r="J117" s="10">
        <f t="shared" si="13"/>
        <v>67.786433787901402</v>
      </c>
      <c r="K117" s="10">
        <f t="shared" si="7"/>
        <v>100</v>
      </c>
      <c r="L117" s="10">
        <f t="shared" si="8"/>
        <v>100</v>
      </c>
      <c r="M117" s="10">
        <f t="shared" si="9"/>
        <v>67.786433787901402</v>
      </c>
      <c r="N117" s="10">
        <f t="shared" si="10"/>
        <v>89.262144595967129</v>
      </c>
    </row>
    <row r="118" spans="1:14" x14ac:dyDescent="0.2">
      <c r="A118" s="3">
        <v>1506112</v>
      </c>
      <c r="B118" s="3">
        <v>150611</v>
      </c>
      <c r="C118" s="1" t="s">
        <v>42</v>
      </c>
      <c r="D118" s="11" t="s">
        <v>135</v>
      </c>
      <c r="E118" s="14" t="s">
        <v>185</v>
      </c>
      <c r="F118" s="16">
        <v>98.82</v>
      </c>
      <c r="G118" s="17">
        <v>66.409232905240998</v>
      </c>
      <c r="H118" s="10">
        <v>0</v>
      </c>
      <c r="I118" s="10">
        <f t="shared" si="12"/>
        <v>95.738533766702758</v>
      </c>
      <c r="J118" s="10">
        <f t="shared" si="13"/>
        <v>49.213351812905771</v>
      </c>
      <c r="K118" s="10">
        <f t="shared" si="7"/>
        <v>0</v>
      </c>
      <c r="L118" s="10">
        <f t="shared" si="8"/>
        <v>95.738533766702758</v>
      </c>
      <c r="M118" s="10">
        <f t="shared" si="9"/>
        <v>49.213351812905771</v>
      </c>
      <c r="N118" s="10">
        <f t="shared" si="10"/>
        <v>48.317295193202845</v>
      </c>
    </row>
    <row r="119" spans="1:14" x14ac:dyDescent="0.2">
      <c r="A119" s="3">
        <v>1506138</v>
      </c>
      <c r="B119" s="3">
        <v>150613</v>
      </c>
      <c r="C119" s="1" t="s">
        <v>31</v>
      </c>
      <c r="D119" s="11" t="s">
        <v>136</v>
      </c>
      <c r="E119" s="14" t="s">
        <v>185</v>
      </c>
      <c r="F119" s="16">
        <v>100</v>
      </c>
      <c r="G119" s="17">
        <v>118.30321156114999</v>
      </c>
      <c r="H119" s="10">
        <v>0</v>
      </c>
      <c r="I119" s="10">
        <f t="shared" si="12"/>
        <v>100</v>
      </c>
      <c r="J119" s="10">
        <v>100</v>
      </c>
      <c r="K119" s="10">
        <f t="shared" si="7"/>
        <v>0</v>
      </c>
      <c r="L119" s="10">
        <f t="shared" si="8"/>
        <v>100</v>
      </c>
      <c r="M119" s="10">
        <f t="shared" si="9"/>
        <v>100</v>
      </c>
      <c r="N119" s="10">
        <f t="shared" si="10"/>
        <v>66.666666666666671</v>
      </c>
    </row>
    <row r="120" spans="1:14" x14ac:dyDescent="0.2">
      <c r="A120" s="3">
        <v>1506161</v>
      </c>
      <c r="B120" s="3">
        <v>150616</v>
      </c>
      <c r="C120" s="1" t="s">
        <v>31</v>
      </c>
      <c r="D120" s="11" t="s">
        <v>137</v>
      </c>
      <c r="E120" s="14">
        <v>202.67177328111401</v>
      </c>
      <c r="F120" s="16">
        <v>81.42</v>
      </c>
      <c r="G120" s="17">
        <v>83.915361183637998</v>
      </c>
      <c r="H120" s="10">
        <v>100</v>
      </c>
      <c r="I120" s="10">
        <f t="shared" si="12"/>
        <v>32.89996388587938</v>
      </c>
      <c r="J120" s="10">
        <f t="shared" si="13"/>
        <v>68.282703704499767</v>
      </c>
      <c r="K120" s="10">
        <f t="shared" si="7"/>
        <v>100</v>
      </c>
      <c r="L120" s="10">
        <f t="shared" si="8"/>
        <v>32.89996388587938</v>
      </c>
      <c r="M120" s="10">
        <f t="shared" si="9"/>
        <v>68.282703704499767</v>
      </c>
      <c r="N120" s="10">
        <f t="shared" si="10"/>
        <v>67.060889196793042</v>
      </c>
    </row>
    <row r="121" spans="1:14" x14ac:dyDescent="0.2">
      <c r="A121" s="3">
        <v>1506187</v>
      </c>
      <c r="B121" s="3">
        <v>150618</v>
      </c>
      <c r="C121" s="1" t="s">
        <v>26</v>
      </c>
      <c r="D121" s="11" t="s">
        <v>138</v>
      </c>
      <c r="E121" s="14">
        <v>35.811272792277443</v>
      </c>
      <c r="F121" s="16">
        <v>92.5</v>
      </c>
      <c r="G121" s="17">
        <v>56.788288203526001</v>
      </c>
      <c r="H121" s="10">
        <f t="shared" si="11"/>
        <v>18.241616215991783</v>
      </c>
      <c r="I121" s="10">
        <f t="shared" si="12"/>
        <v>72.914409534127842</v>
      </c>
      <c r="J121" s="10">
        <f t="shared" si="13"/>
        <v>38.733297221224824</v>
      </c>
      <c r="K121" s="10">
        <f t="shared" si="7"/>
        <v>18.241616215991783</v>
      </c>
      <c r="L121" s="10">
        <f t="shared" si="8"/>
        <v>72.914409534127842</v>
      </c>
      <c r="M121" s="10">
        <f t="shared" si="9"/>
        <v>38.733297221224824</v>
      </c>
      <c r="N121" s="10">
        <f t="shared" si="10"/>
        <v>43.296440990448154</v>
      </c>
    </row>
    <row r="122" spans="1:14" x14ac:dyDescent="0.2">
      <c r="A122" s="3">
        <v>1506195</v>
      </c>
      <c r="B122" s="3">
        <v>150619</v>
      </c>
      <c r="C122" s="1" t="s">
        <v>45</v>
      </c>
      <c r="D122" s="11" t="s">
        <v>139</v>
      </c>
      <c r="E122" s="14">
        <v>29.04731471385837</v>
      </c>
      <c r="F122" s="16">
        <v>100</v>
      </c>
      <c r="G122" s="17">
        <v>45.458357795856998</v>
      </c>
      <c r="H122" s="10">
        <f t="shared" si="11"/>
        <v>14.728574914653375</v>
      </c>
      <c r="I122" s="10">
        <f t="shared" si="12"/>
        <v>100</v>
      </c>
      <c r="J122" s="10">
        <f t="shared" si="13"/>
        <v>26.391651689144041</v>
      </c>
      <c r="K122" s="10">
        <f t="shared" si="7"/>
        <v>14.728574914653375</v>
      </c>
      <c r="L122" s="10">
        <f t="shared" si="8"/>
        <v>100</v>
      </c>
      <c r="M122" s="10">
        <f t="shared" si="9"/>
        <v>26.391651689144041</v>
      </c>
      <c r="N122" s="10">
        <f t="shared" si="10"/>
        <v>47.04007553459914</v>
      </c>
    </row>
    <row r="123" spans="1:14" x14ac:dyDescent="0.2">
      <c r="A123" s="3">
        <v>1506203</v>
      </c>
      <c r="B123" s="3">
        <v>150620</v>
      </c>
      <c r="C123" s="1" t="s">
        <v>42</v>
      </c>
      <c r="D123" s="11" t="s">
        <v>140</v>
      </c>
      <c r="E123" s="14">
        <v>19.08487246493344</v>
      </c>
      <c r="F123" s="16" t="s">
        <v>185</v>
      </c>
      <c r="G123" s="17">
        <v>122.89377289377001</v>
      </c>
      <c r="H123" s="10">
        <f t="shared" si="11"/>
        <v>9.5543158969434305</v>
      </c>
      <c r="I123" s="10">
        <v>0</v>
      </c>
      <c r="J123" s="10">
        <v>100</v>
      </c>
      <c r="K123" s="10">
        <f t="shared" si="7"/>
        <v>9.5543158969434305</v>
      </c>
      <c r="L123" s="10">
        <f t="shared" si="8"/>
        <v>0</v>
      </c>
      <c r="M123" s="10">
        <f t="shared" si="9"/>
        <v>100</v>
      </c>
      <c r="N123" s="10">
        <f t="shared" si="10"/>
        <v>36.518105298981148</v>
      </c>
    </row>
    <row r="124" spans="1:14" x14ac:dyDescent="0.2">
      <c r="A124" s="3">
        <v>1506302</v>
      </c>
      <c r="B124" s="3">
        <v>150630</v>
      </c>
      <c r="C124" s="1" t="s">
        <v>29</v>
      </c>
      <c r="D124" s="11" t="s">
        <v>141</v>
      </c>
      <c r="E124" s="14" t="s">
        <v>185</v>
      </c>
      <c r="F124" s="16">
        <v>100</v>
      </c>
      <c r="G124" s="17">
        <v>59.969331509801002</v>
      </c>
      <c r="H124" s="10">
        <v>0</v>
      </c>
      <c r="I124" s="10">
        <f t="shared" si="12"/>
        <v>100</v>
      </c>
      <c r="J124" s="10">
        <f t="shared" si="13"/>
        <v>42.198394313230828</v>
      </c>
      <c r="K124" s="10">
        <f t="shared" si="7"/>
        <v>0</v>
      </c>
      <c r="L124" s="10">
        <f t="shared" si="8"/>
        <v>100</v>
      </c>
      <c r="M124" s="10">
        <f t="shared" si="9"/>
        <v>42.198394313230828</v>
      </c>
      <c r="N124" s="10">
        <f t="shared" si="10"/>
        <v>47.399464771076943</v>
      </c>
    </row>
    <row r="125" spans="1:14" x14ac:dyDescent="0.2">
      <c r="A125" s="3">
        <v>1506351</v>
      </c>
      <c r="B125" s="3">
        <v>150635</v>
      </c>
      <c r="C125" s="1" t="s">
        <v>39</v>
      </c>
      <c r="D125" s="11" t="s">
        <v>142</v>
      </c>
      <c r="E125" s="14">
        <v>39.562639540949398</v>
      </c>
      <c r="F125" s="16">
        <v>99.85</v>
      </c>
      <c r="G125" s="17">
        <v>82.545402816633995</v>
      </c>
      <c r="H125" s="10">
        <f t="shared" si="11"/>
        <v>20.189988185741242</v>
      </c>
      <c r="I125" s="10">
        <f t="shared" si="12"/>
        <v>99.458288190682538</v>
      </c>
      <c r="J125" s="10">
        <f t="shared" si="13"/>
        <v>66.790413818250585</v>
      </c>
      <c r="K125" s="10">
        <f t="shared" si="7"/>
        <v>20.189988185741242</v>
      </c>
      <c r="L125" s="10">
        <f t="shared" si="8"/>
        <v>99.458288190682538</v>
      </c>
      <c r="M125" s="10">
        <f t="shared" si="9"/>
        <v>66.790413818250585</v>
      </c>
      <c r="N125" s="10">
        <f t="shared" si="10"/>
        <v>62.146230064891455</v>
      </c>
    </row>
    <row r="126" spans="1:14" x14ac:dyDescent="0.2">
      <c r="A126" s="3">
        <v>1506401</v>
      </c>
      <c r="B126" s="3">
        <v>150640</v>
      </c>
      <c r="C126" s="1" t="s">
        <v>29</v>
      </c>
      <c r="D126" s="11" t="s">
        <v>143</v>
      </c>
      <c r="E126" s="14">
        <v>11.793374076561451</v>
      </c>
      <c r="F126" s="16">
        <v>78.31</v>
      </c>
      <c r="G126" s="17">
        <v>91.229012760242</v>
      </c>
      <c r="H126" s="10">
        <f t="shared" si="11"/>
        <v>5.7672825223988884</v>
      </c>
      <c r="I126" s="10">
        <f t="shared" si="12"/>
        <v>21.668472372697728</v>
      </c>
      <c r="J126" s="10">
        <f t="shared" si="13"/>
        <v>76.249433600960003</v>
      </c>
      <c r="K126" s="10">
        <f t="shared" si="7"/>
        <v>5.7672825223988884</v>
      </c>
      <c r="L126" s="10">
        <f t="shared" si="8"/>
        <v>21.668472372697728</v>
      </c>
      <c r="M126" s="10">
        <f t="shared" si="9"/>
        <v>76.249433600960003</v>
      </c>
      <c r="N126" s="10">
        <f t="shared" si="10"/>
        <v>34.561729498685537</v>
      </c>
    </row>
    <row r="127" spans="1:14" x14ac:dyDescent="0.2">
      <c r="A127" s="3">
        <v>1506500</v>
      </c>
      <c r="B127" s="3">
        <v>150650</v>
      </c>
      <c r="C127" s="1" t="s">
        <v>70</v>
      </c>
      <c r="D127" s="11" t="s">
        <v>144</v>
      </c>
      <c r="E127" s="14">
        <v>153.94376230844026</v>
      </c>
      <c r="F127" s="16">
        <v>100</v>
      </c>
      <c r="G127" s="17">
        <v>80.694065928046001</v>
      </c>
      <c r="H127" s="10">
        <f t="shared" si="11"/>
        <v>79.596862639577552</v>
      </c>
      <c r="I127" s="10">
        <f t="shared" si="12"/>
        <v>100</v>
      </c>
      <c r="J127" s="10">
        <f t="shared" si="13"/>
        <v>64.773760333428413</v>
      </c>
      <c r="K127" s="10">
        <f t="shared" si="7"/>
        <v>79.596862639577552</v>
      </c>
      <c r="L127" s="10">
        <f t="shared" si="8"/>
        <v>100</v>
      </c>
      <c r="M127" s="10">
        <f t="shared" si="9"/>
        <v>64.773760333428413</v>
      </c>
      <c r="N127" s="10">
        <f t="shared" si="10"/>
        <v>81.456874324335317</v>
      </c>
    </row>
    <row r="128" spans="1:14" x14ac:dyDescent="0.2">
      <c r="A128" s="3">
        <v>1506559</v>
      </c>
      <c r="B128" s="3">
        <v>150655</v>
      </c>
      <c r="C128" s="1" t="s">
        <v>42</v>
      </c>
      <c r="D128" s="11" t="s">
        <v>145</v>
      </c>
      <c r="E128" s="14">
        <v>61.233972017673047</v>
      </c>
      <c r="F128" s="16">
        <v>90.6</v>
      </c>
      <c r="G128" s="17">
        <v>62.331860579283003</v>
      </c>
      <c r="H128" s="10">
        <f t="shared" si="11"/>
        <v>31.445570370478954</v>
      </c>
      <c r="I128" s="10">
        <f t="shared" si="12"/>
        <v>66.052726616106867</v>
      </c>
      <c r="J128" s="10">
        <f t="shared" si="13"/>
        <v>44.771887290296903</v>
      </c>
      <c r="K128" s="10">
        <f t="shared" si="7"/>
        <v>31.445570370478954</v>
      </c>
      <c r="L128" s="10">
        <f t="shared" si="8"/>
        <v>66.052726616106867</v>
      </c>
      <c r="M128" s="10">
        <f t="shared" si="9"/>
        <v>44.771887290296903</v>
      </c>
      <c r="N128" s="10">
        <f t="shared" si="10"/>
        <v>47.42339475896091</v>
      </c>
    </row>
    <row r="129" spans="1:14" x14ac:dyDescent="0.2">
      <c r="A129" s="3">
        <v>1506583</v>
      </c>
      <c r="B129" s="3">
        <v>150658</v>
      </c>
      <c r="C129" s="1" t="s">
        <v>31</v>
      </c>
      <c r="D129" s="11" t="s">
        <v>146</v>
      </c>
      <c r="E129" s="14">
        <v>23.725742687938119</v>
      </c>
      <c r="F129" s="16">
        <v>97.7</v>
      </c>
      <c r="G129" s="17">
        <v>15.143824027073</v>
      </c>
      <c r="H129" s="10">
        <f t="shared" si="11"/>
        <v>11.964675124269926</v>
      </c>
      <c r="I129" s="10">
        <f t="shared" si="12"/>
        <v>91.693752257132545</v>
      </c>
      <c r="J129" s="10">
        <v>0</v>
      </c>
      <c r="K129" s="10">
        <f t="shared" si="7"/>
        <v>11.964675124269926</v>
      </c>
      <c r="L129" s="10">
        <f t="shared" si="8"/>
        <v>91.693752257132545</v>
      </c>
      <c r="M129" s="10">
        <f t="shared" si="9"/>
        <v>0</v>
      </c>
      <c r="N129" s="10">
        <f t="shared" si="10"/>
        <v>34.552809127134161</v>
      </c>
    </row>
    <row r="130" spans="1:14" x14ac:dyDescent="0.2">
      <c r="A130" s="3">
        <v>1506609</v>
      </c>
      <c r="B130" s="3">
        <v>150660</v>
      </c>
      <c r="C130" s="1" t="s">
        <v>70</v>
      </c>
      <c r="D130" s="11" t="s">
        <v>147</v>
      </c>
      <c r="E130" s="14">
        <v>147.57371385640025</v>
      </c>
      <c r="F130" s="16">
        <v>100</v>
      </c>
      <c r="G130" s="17">
        <v>101.54320987654</v>
      </c>
      <c r="H130" s="10">
        <f t="shared" si="11"/>
        <v>76.288408766254051</v>
      </c>
      <c r="I130" s="10">
        <f t="shared" si="12"/>
        <v>100</v>
      </c>
      <c r="J130" s="10">
        <f t="shared" si="13"/>
        <v>87.484645131579541</v>
      </c>
      <c r="K130" s="10">
        <f t="shared" si="7"/>
        <v>76.288408766254051</v>
      </c>
      <c r="L130" s="10">
        <f t="shared" si="8"/>
        <v>100</v>
      </c>
      <c r="M130" s="10">
        <f t="shared" si="9"/>
        <v>87.484645131579541</v>
      </c>
      <c r="N130" s="10">
        <f t="shared" si="10"/>
        <v>87.924351299277873</v>
      </c>
    </row>
    <row r="131" spans="1:14" x14ac:dyDescent="0.2">
      <c r="A131" s="3">
        <v>1506708</v>
      </c>
      <c r="B131" s="3">
        <v>150670</v>
      </c>
      <c r="C131" s="1" t="s">
        <v>31</v>
      </c>
      <c r="D131" s="11" t="s">
        <v>148</v>
      </c>
      <c r="E131" s="14">
        <v>287.90221207540179</v>
      </c>
      <c r="F131" s="16">
        <v>92.85</v>
      </c>
      <c r="G131" s="17">
        <v>79.665566285132996</v>
      </c>
      <c r="H131" s="10">
        <v>100</v>
      </c>
      <c r="I131" s="10">
        <f t="shared" si="12"/>
        <v>74.17840375586853</v>
      </c>
      <c r="J131" s="10">
        <f t="shared" si="13"/>
        <v>63.653419998935981</v>
      </c>
      <c r="K131" s="10">
        <f t="shared" si="7"/>
        <v>100</v>
      </c>
      <c r="L131" s="10">
        <f t="shared" si="8"/>
        <v>74.17840375586853</v>
      </c>
      <c r="M131" s="10">
        <f t="shared" si="9"/>
        <v>63.653419998935981</v>
      </c>
      <c r="N131" s="10">
        <f t="shared" si="10"/>
        <v>79.277274584934844</v>
      </c>
    </row>
    <row r="132" spans="1:14" x14ac:dyDescent="0.2">
      <c r="A132" s="3">
        <v>1506807</v>
      </c>
      <c r="B132" s="3">
        <v>150680</v>
      </c>
      <c r="C132" s="1" t="s">
        <v>33</v>
      </c>
      <c r="D132" s="11" t="s">
        <v>149</v>
      </c>
      <c r="E132" s="14">
        <v>34.362529839550277</v>
      </c>
      <c r="F132" s="16">
        <v>100</v>
      </c>
      <c r="G132" s="17">
        <v>116.25730183739999</v>
      </c>
      <c r="H132" s="10">
        <f t="shared" si="11"/>
        <v>17.48917308004274</v>
      </c>
      <c r="I132" s="10">
        <f t="shared" si="12"/>
        <v>100</v>
      </c>
      <c r="J132" s="10">
        <v>100</v>
      </c>
      <c r="K132" s="10">
        <f t="shared" si="7"/>
        <v>17.48917308004274</v>
      </c>
      <c r="L132" s="10">
        <f t="shared" si="8"/>
        <v>100</v>
      </c>
      <c r="M132" s="10">
        <f t="shared" si="9"/>
        <v>100</v>
      </c>
      <c r="N132" s="10">
        <f t="shared" si="10"/>
        <v>72.496391026680911</v>
      </c>
    </row>
    <row r="133" spans="1:14" x14ac:dyDescent="0.2">
      <c r="A133" s="3">
        <v>1506906</v>
      </c>
      <c r="B133" s="3">
        <v>150690</v>
      </c>
      <c r="C133" s="1" t="s">
        <v>42</v>
      </c>
      <c r="D133" s="11" t="s">
        <v>150</v>
      </c>
      <c r="E133" s="14" t="s">
        <v>185</v>
      </c>
      <c r="F133" s="16" t="s">
        <v>185</v>
      </c>
      <c r="G133" s="17">
        <v>51.389797253106998</v>
      </c>
      <c r="H133" s="10">
        <v>0</v>
      </c>
      <c r="I133" s="10">
        <v>0</v>
      </c>
      <c r="J133" s="10">
        <f t="shared" si="13"/>
        <v>32.852743738467396</v>
      </c>
      <c r="K133" s="10">
        <f t="shared" si="7"/>
        <v>0</v>
      </c>
      <c r="L133" s="10">
        <f t="shared" si="8"/>
        <v>0</v>
      </c>
      <c r="M133" s="10">
        <f t="shared" si="9"/>
        <v>32.852743738467396</v>
      </c>
      <c r="N133" s="10">
        <f t="shared" si="10"/>
        <v>10.950914579489131</v>
      </c>
    </row>
    <row r="134" spans="1:14" x14ac:dyDescent="0.2">
      <c r="A134" s="3">
        <v>1507003</v>
      </c>
      <c r="B134" s="3">
        <v>150700</v>
      </c>
      <c r="C134" s="1" t="s">
        <v>70</v>
      </c>
      <c r="D134" s="11" t="s">
        <v>151</v>
      </c>
      <c r="E134" s="14">
        <v>95.327842394668792</v>
      </c>
      <c r="F134" s="16">
        <v>91.58</v>
      </c>
      <c r="G134" s="17">
        <v>70.492698736389997</v>
      </c>
      <c r="H134" s="10">
        <f t="shared" si="11"/>
        <v>49.153127597808535</v>
      </c>
      <c r="I134" s="10">
        <f t="shared" si="12"/>
        <v>69.591910436980854</v>
      </c>
      <c r="J134" s="10">
        <f t="shared" si="13"/>
        <v>53.66145396508599</v>
      </c>
      <c r="K134" s="10">
        <f t="shared" si="7"/>
        <v>49.153127597808535</v>
      </c>
      <c r="L134" s="10">
        <f t="shared" si="8"/>
        <v>69.591910436980854</v>
      </c>
      <c r="M134" s="10">
        <f t="shared" si="9"/>
        <v>53.66145396508599</v>
      </c>
      <c r="N134" s="10">
        <f t="shared" si="10"/>
        <v>57.468830666625131</v>
      </c>
    </row>
    <row r="135" spans="1:14" x14ac:dyDescent="0.2">
      <c r="A135" s="3">
        <v>1507102</v>
      </c>
      <c r="B135" s="3">
        <v>150710</v>
      </c>
      <c r="C135" s="1" t="s">
        <v>70</v>
      </c>
      <c r="D135" s="11" t="s">
        <v>152</v>
      </c>
      <c r="E135" s="14">
        <v>107.13199327973119</v>
      </c>
      <c r="F135" s="16">
        <v>100</v>
      </c>
      <c r="G135" s="17">
        <v>59.612384495379999</v>
      </c>
      <c r="H135" s="10">
        <f t="shared" si="11"/>
        <v>55.283926917627326</v>
      </c>
      <c r="I135" s="10">
        <f t="shared" si="12"/>
        <v>100</v>
      </c>
      <c r="J135" s="10">
        <f t="shared" si="13"/>
        <v>41.809573431971344</v>
      </c>
      <c r="K135" s="10">
        <f t="shared" ref="K135:K162" si="14">H135</f>
        <v>55.283926917627326</v>
      </c>
      <c r="L135" s="10">
        <f t="shared" ref="L135:L162" si="15">I135</f>
        <v>100</v>
      </c>
      <c r="M135" s="10">
        <f t="shared" ref="M135:M162" si="16">J135</f>
        <v>41.809573431971344</v>
      </c>
      <c r="N135" s="10">
        <f t="shared" ref="N135:N162" si="17">AVERAGE(K135:M135)</f>
        <v>65.697833449866224</v>
      </c>
    </row>
    <row r="136" spans="1:14" x14ac:dyDescent="0.2">
      <c r="A136" s="3">
        <v>1507151</v>
      </c>
      <c r="B136" s="3">
        <v>150715</v>
      </c>
      <c r="C136" s="1" t="s">
        <v>54</v>
      </c>
      <c r="D136" s="11" t="s">
        <v>153</v>
      </c>
      <c r="E136" s="14">
        <v>44.620942537454958</v>
      </c>
      <c r="F136" s="16">
        <v>37.79</v>
      </c>
      <c r="G136" s="17">
        <v>81.111321828181005</v>
      </c>
      <c r="H136" s="10">
        <f t="shared" si="11"/>
        <v>22.817152212393694</v>
      </c>
      <c r="I136" s="10">
        <v>0</v>
      </c>
      <c r="J136" s="10">
        <f t="shared" si="13"/>
        <v>65.228275430198096</v>
      </c>
      <c r="K136" s="10">
        <f t="shared" si="14"/>
        <v>22.817152212393694</v>
      </c>
      <c r="L136" s="10">
        <f t="shared" si="15"/>
        <v>0</v>
      </c>
      <c r="M136" s="10">
        <f t="shared" si="16"/>
        <v>65.228275430198096</v>
      </c>
      <c r="N136" s="10">
        <f t="shared" si="17"/>
        <v>29.34847588086393</v>
      </c>
    </row>
    <row r="137" spans="1:14" x14ac:dyDescent="0.2">
      <c r="A137" s="3">
        <v>1507201</v>
      </c>
      <c r="B137" s="3">
        <v>150720</v>
      </c>
      <c r="C137" s="1" t="s">
        <v>70</v>
      </c>
      <c r="D137" s="11" t="s">
        <v>154</v>
      </c>
      <c r="E137" s="14">
        <v>5.6956469165659014</v>
      </c>
      <c r="F137" s="16" t="s">
        <v>185</v>
      </c>
      <c r="G137" s="17">
        <v>48.459099970586998</v>
      </c>
      <c r="H137" s="10">
        <f t="shared" si="11"/>
        <v>2.600265945861485</v>
      </c>
      <c r="I137" s="10">
        <v>0</v>
      </c>
      <c r="J137" s="10">
        <f t="shared" si="13"/>
        <v>29.660347517020902</v>
      </c>
      <c r="K137" s="10">
        <f t="shared" si="14"/>
        <v>2.600265945861485</v>
      </c>
      <c r="L137" s="10">
        <f t="shared" si="15"/>
        <v>0</v>
      </c>
      <c r="M137" s="10">
        <f t="shared" si="16"/>
        <v>29.660347517020902</v>
      </c>
      <c r="N137" s="10">
        <f t="shared" si="17"/>
        <v>10.753537820960796</v>
      </c>
    </row>
    <row r="138" spans="1:14" x14ac:dyDescent="0.2">
      <c r="A138" s="3">
        <v>1507300</v>
      </c>
      <c r="B138" s="3">
        <v>150730</v>
      </c>
      <c r="C138" s="1" t="s">
        <v>31</v>
      </c>
      <c r="D138" s="11" t="s">
        <v>155</v>
      </c>
      <c r="E138" s="14">
        <v>201.01643248035708</v>
      </c>
      <c r="F138" s="16">
        <v>75.08</v>
      </c>
      <c r="G138" s="17">
        <v>52.753064905682997</v>
      </c>
      <c r="H138" s="10">
        <v>100</v>
      </c>
      <c r="I138" s="10">
        <f t="shared" si="12"/>
        <v>10.003611412062103</v>
      </c>
      <c r="J138" s="10">
        <f t="shared" si="13"/>
        <v>34.33774545763562</v>
      </c>
      <c r="K138" s="10">
        <f t="shared" si="14"/>
        <v>100</v>
      </c>
      <c r="L138" s="10">
        <f t="shared" si="15"/>
        <v>10.003611412062103</v>
      </c>
      <c r="M138" s="10">
        <f t="shared" si="16"/>
        <v>34.33774545763562</v>
      </c>
      <c r="N138" s="10">
        <f t="shared" si="17"/>
        <v>48.11378562323258</v>
      </c>
    </row>
    <row r="139" spans="1:14" x14ac:dyDescent="0.2">
      <c r="A139" s="3">
        <v>1507409</v>
      </c>
      <c r="B139" s="3">
        <v>150740</v>
      </c>
      <c r="C139" s="1" t="s">
        <v>70</v>
      </c>
      <c r="D139" s="11" t="s">
        <v>156</v>
      </c>
      <c r="E139" s="14">
        <v>97.63504901302538</v>
      </c>
      <c r="F139" s="16">
        <v>100</v>
      </c>
      <c r="G139" s="17">
        <v>77.709144621994994</v>
      </c>
      <c r="H139" s="10">
        <f t="shared" si="11"/>
        <v>50.351436642163584</v>
      </c>
      <c r="I139" s="10">
        <f t="shared" si="12"/>
        <v>100</v>
      </c>
      <c r="J139" s="10">
        <f t="shared" si="13"/>
        <v>61.522298111250805</v>
      </c>
      <c r="K139" s="10">
        <f t="shared" si="14"/>
        <v>50.351436642163584</v>
      </c>
      <c r="L139" s="10">
        <f t="shared" si="15"/>
        <v>100</v>
      </c>
      <c r="M139" s="10">
        <f t="shared" si="16"/>
        <v>61.522298111250805</v>
      </c>
      <c r="N139" s="10">
        <f t="shared" si="17"/>
        <v>70.624578251138132</v>
      </c>
    </row>
    <row r="140" spans="1:14" x14ac:dyDescent="0.2">
      <c r="A140" s="3">
        <v>1507458</v>
      </c>
      <c r="B140" s="3">
        <v>150745</v>
      </c>
      <c r="C140" s="1" t="s">
        <v>54</v>
      </c>
      <c r="D140" s="11" t="s">
        <v>157</v>
      </c>
      <c r="E140" s="14">
        <v>67.860209441352296</v>
      </c>
      <c r="F140" s="16" t="s">
        <v>185</v>
      </c>
      <c r="G140" s="17">
        <v>55.555555555555998</v>
      </c>
      <c r="H140" s="10">
        <f t="shared" si="11"/>
        <v>34.887082791457793</v>
      </c>
      <c r="I140" s="10">
        <v>0</v>
      </c>
      <c r="J140" s="10">
        <f t="shared" si="13"/>
        <v>37.390486733459504</v>
      </c>
      <c r="K140" s="10">
        <f t="shared" si="14"/>
        <v>34.887082791457793</v>
      </c>
      <c r="L140" s="10">
        <f t="shared" si="15"/>
        <v>0</v>
      </c>
      <c r="M140" s="10">
        <f t="shared" si="16"/>
        <v>37.390486733459504</v>
      </c>
      <c r="N140" s="10">
        <f t="shared" si="17"/>
        <v>24.092523174972431</v>
      </c>
    </row>
    <row r="141" spans="1:14" x14ac:dyDescent="0.2">
      <c r="A141" s="3">
        <v>1507466</v>
      </c>
      <c r="B141" s="3">
        <v>150746</v>
      </c>
      <c r="C141" s="1" t="s">
        <v>70</v>
      </c>
      <c r="D141" s="11" t="s">
        <v>158</v>
      </c>
      <c r="E141" s="14" t="s">
        <v>185</v>
      </c>
      <c r="F141" s="16">
        <v>100</v>
      </c>
      <c r="G141" s="17">
        <v>110.18058690745001</v>
      </c>
      <c r="H141" s="10">
        <v>0</v>
      </c>
      <c r="I141" s="10">
        <f t="shared" si="12"/>
        <v>100</v>
      </c>
      <c r="J141" s="10">
        <f t="shared" si="13"/>
        <v>96.89330359697243</v>
      </c>
      <c r="K141" s="10">
        <f t="shared" si="14"/>
        <v>0</v>
      </c>
      <c r="L141" s="10">
        <f t="shared" si="15"/>
        <v>100</v>
      </c>
      <c r="M141" s="10">
        <f t="shared" si="16"/>
        <v>96.89330359697243</v>
      </c>
      <c r="N141" s="10">
        <f t="shared" si="17"/>
        <v>65.631101198990805</v>
      </c>
    </row>
    <row r="142" spans="1:14" x14ac:dyDescent="0.2">
      <c r="A142" s="3">
        <v>1507474</v>
      </c>
      <c r="B142" s="3">
        <v>150747</v>
      </c>
      <c r="C142" s="1" t="s">
        <v>42</v>
      </c>
      <c r="D142" s="11" t="s">
        <v>159</v>
      </c>
      <c r="E142" s="14">
        <v>24.559973415824832</v>
      </c>
      <c r="F142" s="16">
        <v>87.78</v>
      </c>
      <c r="G142" s="17">
        <v>71.187587606940994</v>
      </c>
      <c r="H142" s="10">
        <f t="shared" si="11"/>
        <v>12.397955012751524</v>
      </c>
      <c r="I142" s="10">
        <f t="shared" si="12"/>
        <v>55.868544600938961</v>
      </c>
      <c r="J142" s="10">
        <f t="shared" si="13"/>
        <v>54.418393488626513</v>
      </c>
      <c r="K142" s="10">
        <f t="shared" si="14"/>
        <v>12.397955012751524</v>
      </c>
      <c r="L142" s="10">
        <f t="shared" si="15"/>
        <v>55.868544600938961</v>
      </c>
      <c r="M142" s="10">
        <f t="shared" si="16"/>
        <v>54.418393488626513</v>
      </c>
      <c r="N142" s="10">
        <f t="shared" si="17"/>
        <v>40.894964367439002</v>
      </c>
    </row>
    <row r="143" spans="1:14" x14ac:dyDescent="0.2">
      <c r="A143" s="3">
        <v>1507508</v>
      </c>
      <c r="B143" s="3">
        <v>150750</v>
      </c>
      <c r="C143" s="1" t="s">
        <v>54</v>
      </c>
      <c r="D143" s="11" t="s">
        <v>160</v>
      </c>
      <c r="E143" s="14">
        <v>286.47846823770493</v>
      </c>
      <c r="F143" s="16" t="s">
        <v>185</v>
      </c>
      <c r="G143" s="17">
        <v>34.779056813962001</v>
      </c>
      <c r="H143" s="10">
        <v>100</v>
      </c>
      <c r="I143" s="10">
        <v>0</v>
      </c>
      <c r="J143" s="10">
        <f t="shared" si="13"/>
        <v>14.758734053591983</v>
      </c>
      <c r="K143" s="10">
        <f t="shared" si="14"/>
        <v>100</v>
      </c>
      <c r="L143" s="10">
        <f t="shared" si="15"/>
        <v>0</v>
      </c>
      <c r="M143" s="10">
        <f t="shared" si="16"/>
        <v>14.758734053591983</v>
      </c>
      <c r="N143" s="10">
        <f t="shared" si="17"/>
        <v>38.252911351197326</v>
      </c>
    </row>
    <row r="144" spans="1:14" x14ac:dyDescent="0.2">
      <c r="A144" s="3">
        <v>1507607</v>
      </c>
      <c r="B144" s="3">
        <v>150760</v>
      </c>
      <c r="C144" s="1" t="s">
        <v>70</v>
      </c>
      <c r="D144" s="11" t="s">
        <v>161</v>
      </c>
      <c r="E144" s="14">
        <v>23.190860021930657</v>
      </c>
      <c r="F144" s="16">
        <v>100</v>
      </c>
      <c r="G144" s="17">
        <v>71.590887607523996</v>
      </c>
      <c r="H144" s="10">
        <f t="shared" si="11"/>
        <v>11.686869603409365</v>
      </c>
      <c r="I144" s="10">
        <f t="shared" si="12"/>
        <v>100</v>
      </c>
      <c r="J144" s="10">
        <f t="shared" si="13"/>
        <v>54.857706482721724</v>
      </c>
      <c r="K144" s="10">
        <f t="shared" si="14"/>
        <v>11.686869603409365</v>
      </c>
      <c r="L144" s="10">
        <f t="shared" si="15"/>
        <v>100</v>
      </c>
      <c r="M144" s="10">
        <f t="shared" si="16"/>
        <v>54.857706482721724</v>
      </c>
      <c r="N144" s="10">
        <f t="shared" si="17"/>
        <v>55.514858695377029</v>
      </c>
    </row>
    <row r="145" spans="1:14" x14ac:dyDescent="0.2">
      <c r="A145" s="3">
        <v>1507706</v>
      </c>
      <c r="B145" s="3">
        <v>150770</v>
      </c>
      <c r="C145" s="1" t="s">
        <v>29</v>
      </c>
      <c r="D145" s="11" t="s">
        <v>162</v>
      </c>
      <c r="E145" s="14">
        <v>120.75965175681472</v>
      </c>
      <c r="F145" s="16">
        <v>100</v>
      </c>
      <c r="G145" s="17">
        <v>72.612408844518995</v>
      </c>
      <c r="H145" s="10">
        <f t="shared" si="11"/>
        <v>62.361813343812635</v>
      </c>
      <c r="I145" s="10">
        <f t="shared" si="12"/>
        <v>100</v>
      </c>
      <c r="J145" s="10">
        <f t="shared" si="13"/>
        <v>55.970445269003356</v>
      </c>
      <c r="K145" s="10">
        <f t="shared" si="14"/>
        <v>62.361813343812635</v>
      </c>
      <c r="L145" s="10">
        <f t="shared" si="15"/>
        <v>100</v>
      </c>
      <c r="M145" s="10">
        <f t="shared" si="16"/>
        <v>55.970445269003356</v>
      </c>
      <c r="N145" s="10">
        <f t="shared" si="17"/>
        <v>72.777419537605326</v>
      </c>
    </row>
    <row r="146" spans="1:14" x14ac:dyDescent="0.2">
      <c r="A146" s="3">
        <v>1507755</v>
      </c>
      <c r="B146" s="3">
        <v>150775</v>
      </c>
      <c r="C146" s="1" t="s">
        <v>31</v>
      </c>
      <c r="D146" s="11" t="s">
        <v>163</v>
      </c>
      <c r="E146" s="14">
        <v>359.61136822302035</v>
      </c>
      <c r="F146" s="16">
        <v>100</v>
      </c>
      <c r="G146" s="17">
        <v>95.313836155293004</v>
      </c>
      <c r="H146" s="10">
        <v>100</v>
      </c>
      <c r="I146" s="10">
        <f t="shared" si="12"/>
        <v>100</v>
      </c>
      <c r="J146" s="10">
        <f t="shared" si="13"/>
        <v>80.699014541787861</v>
      </c>
      <c r="K146" s="10">
        <f t="shared" si="14"/>
        <v>100</v>
      </c>
      <c r="L146" s="10">
        <f t="shared" si="15"/>
        <v>100</v>
      </c>
      <c r="M146" s="10">
        <f t="shared" si="16"/>
        <v>80.699014541787861</v>
      </c>
      <c r="N146" s="10">
        <f t="shared" si="17"/>
        <v>93.566338180595949</v>
      </c>
    </row>
    <row r="147" spans="1:14" x14ac:dyDescent="0.2">
      <c r="A147" s="3">
        <v>1507805</v>
      </c>
      <c r="B147" s="3">
        <v>150780</v>
      </c>
      <c r="C147" s="1" t="s">
        <v>36</v>
      </c>
      <c r="D147" s="11" t="s">
        <v>164</v>
      </c>
      <c r="E147" s="14">
        <v>46.456699149539332</v>
      </c>
      <c r="F147" s="16">
        <v>48.65</v>
      </c>
      <c r="G147" s="17">
        <v>41.614989369241997</v>
      </c>
      <c r="H147" s="10">
        <f t="shared" si="11"/>
        <v>23.770601172704932</v>
      </c>
      <c r="I147" s="10">
        <v>0</v>
      </c>
      <c r="J147" s="10">
        <f t="shared" si="13"/>
        <v>22.205086629718203</v>
      </c>
      <c r="K147" s="10">
        <f t="shared" si="14"/>
        <v>23.770601172704932</v>
      </c>
      <c r="L147" s="10">
        <f t="shared" si="15"/>
        <v>0</v>
      </c>
      <c r="M147" s="10">
        <f t="shared" si="16"/>
        <v>22.205086629718203</v>
      </c>
      <c r="N147" s="10">
        <f t="shared" si="17"/>
        <v>15.325229267474379</v>
      </c>
    </row>
    <row r="148" spans="1:14" x14ac:dyDescent="0.2">
      <c r="A148" s="3">
        <v>1507904</v>
      </c>
      <c r="B148" s="3">
        <v>150790</v>
      </c>
      <c r="C148" s="1" t="s">
        <v>29</v>
      </c>
      <c r="D148" s="11" t="s">
        <v>165</v>
      </c>
      <c r="E148" s="14">
        <v>33.933493637415303</v>
      </c>
      <c r="F148" s="16">
        <v>94.01</v>
      </c>
      <c r="G148" s="17">
        <v>94.521566683193001</v>
      </c>
      <c r="H148" s="10">
        <f t="shared" ref="H148:H162" si="18">(E148-$E$2)/($E$1-$E$2)*100</f>
        <v>17.266341731829861</v>
      </c>
      <c r="I148" s="10">
        <f t="shared" ref="I148:I162" si="19">(F148-$F$2)/($F$1-$F$2)*100</f>
        <v>78.367641747923457</v>
      </c>
      <c r="J148" s="10">
        <f t="shared" ref="J148:J162" si="20">(G148-$G$2)/($G$1-$G$2)*100</f>
        <v>79.835998738625605</v>
      </c>
      <c r="K148" s="10">
        <f t="shared" si="14"/>
        <v>17.266341731829861</v>
      </c>
      <c r="L148" s="10">
        <f t="shared" si="15"/>
        <v>78.367641747923457</v>
      </c>
      <c r="M148" s="10">
        <f t="shared" si="16"/>
        <v>79.835998738625605</v>
      </c>
      <c r="N148" s="10">
        <f t="shared" si="17"/>
        <v>58.489994072792967</v>
      </c>
    </row>
    <row r="149" spans="1:14" x14ac:dyDescent="0.2">
      <c r="A149" s="3">
        <v>1507953</v>
      </c>
      <c r="B149" s="3">
        <v>150795</v>
      </c>
      <c r="C149" s="1" t="s">
        <v>24</v>
      </c>
      <c r="D149" s="11" t="s">
        <v>166</v>
      </c>
      <c r="E149" s="14">
        <v>109.34355468803884</v>
      </c>
      <c r="F149" s="16">
        <v>47.18</v>
      </c>
      <c r="G149" s="17">
        <v>86.939428634489005</v>
      </c>
      <c r="H149" s="10">
        <f t="shared" si="18"/>
        <v>56.432560081487324</v>
      </c>
      <c r="I149" s="10">
        <v>0</v>
      </c>
      <c r="J149" s="10">
        <f t="shared" si="20"/>
        <v>71.57680765753409</v>
      </c>
      <c r="K149" s="10">
        <f t="shared" si="14"/>
        <v>56.432560081487324</v>
      </c>
      <c r="L149" s="10">
        <f t="shared" si="15"/>
        <v>0</v>
      </c>
      <c r="M149" s="10">
        <f t="shared" si="16"/>
        <v>71.57680765753409</v>
      </c>
      <c r="N149" s="10">
        <f t="shared" si="17"/>
        <v>42.669789246340464</v>
      </c>
    </row>
    <row r="150" spans="1:14" x14ac:dyDescent="0.2">
      <c r="A150" s="3">
        <v>1507961</v>
      </c>
      <c r="B150" s="3">
        <v>150796</v>
      </c>
      <c r="C150" s="1" t="s">
        <v>70</v>
      </c>
      <c r="D150" s="11" t="s">
        <v>167</v>
      </c>
      <c r="E150" s="14">
        <v>164.51852596153844</v>
      </c>
      <c r="F150" s="16">
        <v>98.4</v>
      </c>
      <c r="G150" s="17">
        <v>72.346153846153996</v>
      </c>
      <c r="H150" s="10">
        <f t="shared" si="18"/>
        <v>85.089147043845912</v>
      </c>
      <c r="I150" s="10">
        <f t="shared" si="19"/>
        <v>94.221740700613964</v>
      </c>
      <c r="J150" s="10">
        <f t="shared" si="20"/>
        <v>55.680414819324575</v>
      </c>
      <c r="K150" s="10">
        <f t="shared" si="14"/>
        <v>85.089147043845912</v>
      </c>
      <c r="L150" s="10">
        <f t="shared" si="15"/>
        <v>94.221740700613964</v>
      </c>
      <c r="M150" s="10">
        <f t="shared" si="16"/>
        <v>55.680414819324575</v>
      </c>
      <c r="N150" s="10">
        <f t="shared" si="17"/>
        <v>78.330434187928148</v>
      </c>
    </row>
    <row r="151" spans="1:14" x14ac:dyDescent="0.2">
      <c r="A151" s="3">
        <v>1507979</v>
      </c>
      <c r="B151" s="3">
        <v>150797</v>
      </c>
      <c r="C151" s="1" t="s">
        <v>33</v>
      </c>
      <c r="D151" s="11" t="s">
        <v>168</v>
      </c>
      <c r="E151" s="14">
        <v>72.959301458843584</v>
      </c>
      <c r="F151" s="16">
        <v>60.72</v>
      </c>
      <c r="G151" s="17">
        <v>72.942178681716996</v>
      </c>
      <c r="H151" s="10">
        <f t="shared" si="18"/>
        <v>37.535431679651772</v>
      </c>
      <c r="I151" s="10">
        <v>0</v>
      </c>
      <c r="J151" s="10">
        <f t="shared" si="20"/>
        <v>56.329662165438563</v>
      </c>
      <c r="K151" s="10">
        <f t="shared" si="14"/>
        <v>37.535431679651772</v>
      </c>
      <c r="L151" s="10">
        <f t="shared" si="15"/>
        <v>0</v>
      </c>
      <c r="M151" s="10">
        <f t="shared" si="16"/>
        <v>56.329662165438563</v>
      </c>
      <c r="N151" s="10">
        <f t="shared" si="17"/>
        <v>31.288364615030115</v>
      </c>
    </row>
    <row r="152" spans="1:14" x14ac:dyDescent="0.2">
      <c r="A152" s="3">
        <v>1508001</v>
      </c>
      <c r="B152" s="3">
        <v>150800</v>
      </c>
      <c r="C152" s="1" t="s">
        <v>26</v>
      </c>
      <c r="D152" s="11" t="s">
        <v>169</v>
      </c>
      <c r="E152" s="14">
        <v>130.2691271731893</v>
      </c>
      <c r="F152" s="16">
        <v>72.56</v>
      </c>
      <c r="G152" s="17">
        <v>71.253250130005</v>
      </c>
      <c r="H152" s="10">
        <f t="shared" si="18"/>
        <v>67.300812004726026</v>
      </c>
      <c r="I152" s="10">
        <f t="shared" si="19"/>
        <v>0.90285301552907193</v>
      </c>
      <c r="J152" s="10">
        <f t="shared" si="20"/>
        <v>54.489919398781225</v>
      </c>
      <c r="K152" s="10">
        <f t="shared" si="14"/>
        <v>67.300812004726026</v>
      </c>
      <c r="L152" s="10">
        <f t="shared" si="15"/>
        <v>0.90285301552907193</v>
      </c>
      <c r="M152" s="10">
        <f t="shared" si="16"/>
        <v>54.489919398781225</v>
      </c>
      <c r="N152" s="10">
        <f t="shared" si="17"/>
        <v>40.897861473012107</v>
      </c>
    </row>
    <row r="153" spans="1:14" x14ac:dyDescent="0.2">
      <c r="A153" s="3">
        <v>1508035</v>
      </c>
      <c r="B153" s="3">
        <v>150803</v>
      </c>
      <c r="C153" s="1" t="s">
        <v>42</v>
      </c>
      <c r="D153" s="11" t="s">
        <v>170</v>
      </c>
      <c r="E153" s="14">
        <v>12.916126945270152</v>
      </c>
      <c r="F153" s="16" t="s">
        <v>185</v>
      </c>
      <c r="G153" s="17">
        <v>35.593635250917998</v>
      </c>
      <c r="H153" s="10">
        <f t="shared" si="18"/>
        <v>6.3504140488278242</v>
      </c>
      <c r="I153" s="10">
        <v>0</v>
      </c>
      <c r="J153" s="10">
        <f t="shared" si="20"/>
        <v>15.646050918325988</v>
      </c>
      <c r="K153" s="10">
        <f t="shared" si="14"/>
        <v>6.3504140488278242</v>
      </c>
      <c r="L153" s="10">
        <f t="shared" si="15"/>
        <v>0</v>
      </c>
      <c r="M153" s="10">
        <f t="shared" si="16"/>
        <v>15.646050918325988</v>
      </c>
      <c r="N153" s="10">
        <f t="shared" si="17"/>
        <v>7.3321549890512712</v>
      </c>
    </row>
    <row r="154" spans="1:14" x14ac:dyDescent="0.2">
      <c r="A154" s="3">
        <v>1508050</v>
      </c>
      <c r="B154" s="3">
        <v>150805</v>
      </c>
      <c r="C154" s="1" t="s">
        <v>45</v>
      </c>
      <c r="D154" s="11" t="s">
        <v>171</v>
      </c>
      <c r="E154" s="14">
        <v>46.101411888203643</v>
      </c>
      <c r="F154" s="16" t="s">
        <v>185</v>
      </c>
      <c r="G154" s="17">
        <v>61.245243406377</v>
      </c>
      <c r="H154" s="10">
        <f t="shared" si="18"/>
        <v>23.586073295914275</v>
      </c>
      <c r="I154" s="10">
        <v>0</v>
      </c>
      <c r="J154" s="10">
        <f t="shared" si="20"/>
        <v>43.588239774862899</v>
      </c>
      <c r="K154" s="10">
        <f t="shared" si="14"/>
        <v>23.586073295914275</v>
      </c>
      <c r="L154" s="10">
        <f t="shared" si="15"/>
        <v>0</v>
      </c>
      <c r="M154" s="10">
        <f t="shared" si="16"/>
        <v>43.588239774862899</v>
      </c>
      <c r="N154" s="10">
        <f t="shared" si="17"/>
        <v>22.391437690259057</v>
      </c>
    </row>
    <row r="155" spans="1:14" x14ac:dyDescent="0.2">
      <c r="A155" s="3">
        <v>1508084</v>
      </c>
      <c r="B155" s="3">
        <v>150808</v>
      </c>
      <c r="C155" s="1" t="s">
        <v>31</v>
      </c>
      <c r="D155" s="11" t="s">
        <v>172</v>
      </c>
      <c r="E155" s="14">
        <v>93.902149178255371</v>
      </c>
      <c r="F155" s="16">
        <v>100</v>
      </c>
      <c r="G155" s="17">
        <v>91.585335018962994</v>
      </c>
      <c r="H155" s="10">
        <f t="shared" si="18"/>
        <v>48.412655954691999</v>
      </c>
      <c r="I155" s="10">
        <f t="shared" si="19"/>
        <v>100</v>
      </c>
      <c r="J155" s="10">
        <f t="shared" si="20"/>
        <v>76.637573938463575</v>
      </c>
      <c r="K155" s="10">
        <f t="shared" si="14"/>
        <v>48.412655954691999</v>
      </c>
      <c r="L155" s="10">
        <f t="shared" si="15"/>
        <v>100</v>
      </c>
      <c r="M155" s="10">
        <f t="shared" si="16"/>
        <v>76.637573938463575</v>
      </c>
      <c r="N155" s="10">
        <f t="shared" si="17"/>
        <v>75.01674329771852</v>
      </c>
    </row>
    <row r="156" spans="1:14" x14ac:dyDescent="0.2">
      <c r="A156" s="3">
        <v>1508100</v>
      </c>
      <c r="B156" s="3">
        <v>150810</v>
      </c>
      <c r="C156" s="1" t="s">
        <v>60</v>
      </c>
      <c r="D156" s="11" t="s">
        <v>173</v>
      </c>
      <c r="E156" s="14">
        <v>52.143665367007642</v>
      </c>
      <c r="F156" s="16">
        <v>100</v>
      </c>
      <c r="G156" s="17">
        <v>91.739863754845999</v>
      </c>
      <c r="H156" s="10">
        <f t="shared" si="18"/>
        <v>26.724278142558649</v>
      </c>
      <c r="I156" s="10">
        <f t="shared" si="19"/>
        <v>100</v>
      </c>
      <c r="J156" s="10">
        <f t="shared" si="20"/>
        <v>76.80590144041345</v>
      </c>
      <c r="K156" s="10">
        <f t="shared" si="14"/>
        <v>26.724278142558649</v>
      </c>
      <c r="L156" s="10">
        <f t="shared" si="15"/>
        <v>100</v>
      </c>
      <c r="M156" s="10">
        <f t="shared" si="16"/>
        <v>76.80590144041345</v>
      </c>
      <c r="N156" s="10">
        <f t="shared" si="17"/>
        <v>67.843393194324037</v>
      </c>
    </row>
    <row r="157" spans="1:14" x14ac:dyDescent="0.2">
      <c r="A157" s="3">
        <v>1508126</v>
      </c>
      <c r="B157" s="3">
        <v>150812</v>
      </c>
      <c r="C157" s="1" t="s">
        <v>26</v>
      </c>
      <c r="D157" s="11" t="s">
        <v>174</v>
      </c>
      <c r="E157" s="14">
        <v>107.4353097018856</v>
      </c>
      <c r="F157" s="16">
        <v>100</v>
      </c>
      <c r="G157" s="17">
        <v>53.218160750026001</v>
      </c>
      <c r="H157" s="10">
        <f t="shared" si="18"/>
        <v>55.44146235857017</v>
      </c>
      <c r="I157" s="10">
        <f t="shared" si="19"/>
        <v>100</v>
      </c>
      <c r="J157" s="10">
        <f t="shared" si="20"/>
        <v>34.844372404385432</v>
      </c>
      <c r="K157" s="10">
        <f t="shared" si="14"/>
        <v>55.44146235857017</v>
      </c>
      <c r="L157" s="10">
        <f t="shared" si="15"/>
        <v>100</v>
      </c>
      <c r="M157" s="10">
        <f t="shared" si="16"/>
        <v>34.844372404385432</v>
      </c>
      <c r="N157" s="10">
        <f t="shared" si="17"/>
        <v>63.428611587651865</v>
      </c>
    </row>
    <row r="158" spans="1:14" x14ac:dyDescent="0.2">
      <c r="A158" s="3">
        <v>1508159</v>
      </c>
      <c r="B158" s="3">
        <v>150815</v>
      </c>
      <c r="C158" s="1" t="s">
        <v>36</v>
      </c>
      <c r="D158" s="11" t="s">
        <v>175</v>
      </c>
      <c r="E158" s="14">
        <v>38.041297350658894</v>
      </c>
      <c r="F158" s="16" t="s">
        <v>185</v>
      </c>
      <c r="G158" s="17">
        <v>68.313513017126994</v>
      </c>
      <c r="H158" s="10">
        <f t="shared" si="18"/>
        <v>19.399838707285525</v>
      </c>
      <c r="I158" s="10">
        <v>0</v>
      </c>
      <c r="J158" s="10">
        <f t="shared" si="20"/>
        <v>51.287676128153116</v>
      </c>
      <c r="K158" s="10">
        <f t="shared" si="14"/>
        <v>19.399838707285525</v>
      </c>
      <c r="L158" s="10">
        <f t="shared" si="15"/>
        <v>0</v>
      </c>
      <c r="M158" s="10">
        <f t="shared" si="16"/>
        <v>51.287676128153116</v>
      </c>
      <c r="N158" s="10">
        <f t="shared" si="17"/>
        <v>23.562504945146213</v>
      </c>
    </row>
    <row r="159" spans="1:14" x14ac:dyDescent="0.2">
      <c r="A159" s="3">
        <v>1508209</v>
      </c>
      <c r="B159" s="3">
        <v>150820</v>
      </c>
      <c r="C159" s="1" t="s">
        <v>70</v>
      </c>
      <c r="D159" s="11" t="s">
        <v>176</v>
      </c>
      <c r="E159" s="14" t="s">
        <v>185</v>
      </c>
      <c r="F159" s="16">
        <v>84.46</v>
      </c>
      <c r="G159" s="17">
        <v>73.070113314447994</v>
      </c>
      <c r="H159" s="10">
        <v>0</v>
      </c>
      <c r="I159" s="10">
        <f t="shared" si="19"/>
        <v>43.878656554712862</v>
      </c>
      <c r="J159" s="10">
        <f t="shared" si="20"/>
        <v>56.469020822696883</v>
      </c>
      <c r="K159" s="10">
        <f t="shared" si="14"/>
        <v>0</v>
      </c>
      <c r="L159" s="10">
        <f t="shared" si="15"/>
        <v>43.878656554712862</v>
      </c>
      <c r="M159" s="10">
        <f t="shared" si="16"/>
        <v>56.469020822696883</v>
      </c>
      <c r="N159" s="10">
        <f t="shared" si="17"/>
        <v>33.449225792469917</v>
      </c>
    </row>
    <row r="160" spans="1:14" x14ac:dyDescent="0.2">
      <c r="A160" s="3">
        <v>1508308</v>
      </c>
      <c r="B160" s="3">
        <v>150830</v>
      </c>
      <c r="C160" s="1" t="s">
        <v>42</v>
      </c>
      <c r="D160" s="11" t="s">
        <v>177</v>
      </c>
      <c r="E160" s="14">
        <v>64.083304538949093</v>
      </c>
      <c r="F160" s="16">
        <v>98.5</v>
      </c>
      <c r="G160" s="17">
        <v>36.286035575546997</v>
      </c>
      <c r="H160" s="10">
        <f t="shared" si="18"/>
        <v>32.925446903189368</v>
      </c>
      <c r="I160" s="10">
        <f t="shared" si="19"/>
        <v>94.582881906825563</v>
      </c>
      <c r="J160" s="10">
        <f t="shared" si="20"/>
        <v>16.400279679262116</v>
      </c>
      <c r="K160" s="10">
        <f t="shared" si="14"/>
        <v>32.925446903189368</v>
      </c>
      <c r="L160" s="10">
        <f t="shared" si="15"/>
        <v>94.582881906825563</v>
      </c>
      <c r="M160" s="10">
        <f t="shared" si="16"/>
        <v>16.400279679262116</v>
      </c>
      <c r="N160" s="10">
        <f t="shared" si="17"/>
        <v>47.96953616309235</v>
      </c>
    </row>
    <row r="161" spans="1:14" x14ac:dyDescent="0.2">
      <c r="A161" s="3">
        <v>1508357</v>
      </c>
      <c r="B161" s="3">
        <v>150835</v>
      </c>
      <c r="C161" s="1" t="s">
        <v>36</v>
      </c>
      <c r="D161" s="11" t="s">
        <v>178</v>
      </c>
      <c r="E161" s="14">
        <v>280.85958095726278</v>
      </c>
      <c r="F161" s="16">
        <v>68.010000000000005</v>
      </c>
      <c r="G161" s="17">
        <v>70.716071543048002</v>
      </c>
      <c r="H161" s="10">
        <v>100</v>
      </c>
      <c r="I161" s="10">
        <v>0</v>
      </c>
      <c r="J161" s="10">
        <f t="shared" si="20"/>
        <v>53.904773023728495</v>
      </c>
      <c r="K161" s="10">
        <f t="shared" si="14"/>
        <v>100</v>
      </c>
      <c r="L161" s="10">
        <f t="shared" si="15"/>
        <v>0</v>
      </c>
      <c r="M161" s="10">
        <f t="shared" si="16"/>
        <v>53.904773023728495</v>
      </c>
      <c r="N161" s="10">
        <f t="shared" si="17"/>
        <v>51.301591007909501</v>
      </c>
    </row>
    <row r="162" spans="1:14" x14ac:dyDescent="0.2">
      <c r="A162" s="3">
        <v>1508407</v>
      </c>
      <c r="B162" s="3">
        <v>150840</v>
      </c>
      <c r="C162" s="1" t="s">
        <v>31</v>
      </c>
      <c r="D162" s="11" t="s">
        <v>179</v>
      </c>
      <c r="E162" s="14">
        <v>149.95507534078234</v>
      </c>
      <c r="F162" s="16">
        <v>100</v>
      </c>
      <c r="G162" s="17">
        <v>81.946571379955998</v>
      </c>
      <c r="H162" s="10">
        <f t="shared" si="18"/>
        <v>77.525232110080296</v>
      </c>
      <c r="I162" s="10">
        <f t="shared" si="19"/>
        <v>100</v>
      </c>
      <c r="J162" s="10">
        <f t="shared" si="20"/>
        <v>66.138109253348404</v>
      </c>
      <c r="K162" s="10">
        <f t="shared" si="14"/>
        <v>77.525232110080296</v>
      </c>
      <c r="L162" s="10">
        <f t="shared" si="15"/>
        <v>100</v>
      </c>
      <c r="M162" s="10">
        <f t="shared" si="16"/>
        <v>66.138109253348404</v>
      </c>
      <c r="N162" s="10">
        <f t="shared" si="17"/>
        <v>81.221113787809571</v>
      </c>
    </row>
  </sheetData>
  <autoFilter ref="H5:J162" xr:uid="{B6E5F55C-6271-4784-999D-DC5D9E45806B}"/>
  <mergeCells count="3">
    <mergeCell ref="H4:J4"/>
    <mergeCell ref="K4:M4"/>
    <mergeCell ref="N4:N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A35-2DE7-43E7-A765-DBF044624E9E}">
  <dimension ref="A1:E149"/>
  <sheetViews>
    <sheetView workbookViewId="0">
      <selection activeCell="I28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21" t="s">
        <v>190</v>
      </c>
    </row>
    <row r="2" spans="1:5" x14ac:dyDescent="0.25">
      <c r="A2" s="21"/>
    </row>
    <row r="3" spans="1:5" x14ac:dyDescent="0.25">
      <c r="A3" s="21" t="s">
        <v>191</v>
      </c>
    </row>
    <row r="5" spans="1:5" x14ac:dyDescent="0.25">
      <c r="A5" s="8" t="s">
        <v>192</v>
      </c>
      <c r="B5" s="8" t="s">
        <v>193</v>
      </c>
    </row>
    <row r="6" spans="1:5" x14ac:dyDescent="0.25">
      <c r="A6" s="17">
        <v>71.358762990871995</v>
      </c>
      <c r="B6" s="3" t="str">
        <f>IF(AND(A6&lt;$E$10,A6&gt;$E$11),"Normal","Outliers")</f>
        <v>Normal</v>
      </c>
      <c r="C6" s="1"/>
      <c r="D6" s="1" t="s">
        <v>194</v>
      </c>
      <c r="E6" s="2">
        <f>AVERAGE(A6:A149)</f>
        <v>67.459448317784037</v>
      </c>
    </row>
    <row r="7" spans="1:5" x14ac:dyDescent="0.25">
      <c r="A7" s="17">
        <v>92.887624466572007</v>
      </c>
      <c r="B7" s="3" t="str">
        <f t="shared" ref="B7:B70" si="0">IF(AND(A7&lt;$E$10,A7&gt;$E$11),"Normal","Outliers")</f>
        <v>Normal</v>
      </c>
      <c r="C7" s="1"/>
      <c r="D7" s="1" t="s">
        <v>195</v>
      </c>
      <c r="E7" s="2">
        <f>_xlfn.QUARTILE.EXC(A6:A149,1)</f>
        <v>51.061457226969999</v>
      </c>
    </row>
    <row r="8" spans="1:5" x14ac:dyDescent="0.25">
      <c r="A8" s="17">
        <v>39.266358804566003</v>
      </c>
      <c r="B8" s="3" t="str">
        <f t="shared" si="0"/>
        <v>Normal</v>
      </c>
      <c r="C8" s="1"/>
      <c r="D8" s="1" t="s">
        <v>196</v>
      </c>
      <c r="E8" s="2">
        <f>_xlfn.QUARTILE.EXC(A6:A149,3)</f>
        <v>82.45100372656475</v>
      </c>
    </row>
    <row r="9" spans="1:5" x14ac:dyDescent="0.25">
      <c r="A9" s="17">
        <v>30.872500992982999</v>
      </c>
      <c r="B9" s="3" t="str">
        <f t="shared" si="0"/>
        <v>Normal</v>
      </c>
      <c r="C9" s="1"/>
      <c r="D9" s="1" t="s">
        <v>197</v>
      </c>
      <c r="E9" s="2">
        <f>E8-E7</f>
        <v>31.389546499594751</v>
      </c>
    </row>
    <row r="10" spans="1:5" x14ac:dyDescent="0.25">
      <c r="A10" s="17">
        <v>41.935840707964999</v>
      </c>
      <c r="B10" s="3" t="str">
        <f t="shared" si="0"/>
        <v>Normal</v>
      </c>
      <c r="C10" s="1"/>
      <c r="D10" s="1" t="s">
        <v>198</v>
      </c>
      <c r="E10" s="2">
        <f>E6+1.5*E9</f>
        <v>114.54376806717616</v>
      </c>
    </row>
    <row r="11" spans="1:5" x14ac:dyDescent="0.25">
      <c r="A11" s="17">
        <v>60.468166683482998</v>
      </c>
      <c r="B11" s="3" t="str">
        <f t="shared" si="0"/>
        <v>Normal</v>
      </c>
      <c r="C11" s="1"/>
      <c r="D11" s="1" t="s">
        <v>199</v>
      </c>
      <c r="E11" s="2">
        <f>E6-1.5*E9</f>
        <v>20.375128568391915</v>
      </c>
    </row>
    <row r="12" spans="1:5" x14ac:dyDescent="0.25">
      <c r="A12" s="17">
        <v>100.67094515753</v>
      </c>
      <c r="B12" s="3" t="str">
        <f t="shared" si="0"/>
        <v>Normal</v>
      </c>
      <c r="C12" s="1"/>
      <c r="D12" s="1"/>
      <c r="E12" s="1"/>
    </row>
    <row r="13" spans="1:5" x14ac:dyDescent="0.25">
      <c r="A13" s="17">
        <v>93.458928246184996</v>
      </c>
      <c r="B13" s="3" t="str">
        <f t="shared" si="0"/>
        <v>Normal</v>
      </c>
      <c r="C13" s="1"/>
      <c r="D13" s="1"/>
      <c r="E13" s="1"/>
    </row>
    <row r="14" spans="1:5" x14ac:dyDescent="0.25">
      <c r="A14" s="17">
        <v>40.052122380493003</v>
      </c>
      <c r="B14" s="3" t="str">
        <f t="shared" si="0"/>
        <v>Normal</v>
      </c>
      <c r="C14" s="1"/>
      <c r="D14" s="1"/>
      <c r="E14" s="1"/>
    </row>
    <row r="15" spans="1:5" x14ac:dyDescent="0.25">
      <c r="A15" s="17">
        <v>111.4050770921</v>
      </c>
      <c r="B15" s="3" t="str">
        <f t="shared" si="0"/>
        <v>Normal</v>
      </c>
      <c r="C15" s="1"/>
      <c r="D15" s="1"/>
      <c r="E15" s="1"/>
    </row>
    <row r="16" spans="1:5" x14ac:dyDescent="0.25">
      <c r="A16" s="17">
        <v>69.993720565149005</v>
      </c>
      <c r="B16" s="3" t="str">
        <f t="shared" si="0"/>
        <v>Normal</v>
      </c>
      <c r="C16" s="1"/>
      <c r="D16" s="1"/>
      <c r="E16" s="1"/>
    </row>
    <row r="17" spans="1:5" x14ac:dyDescent="0.25">
      <c r="A17" s="17">
        <v>47.876517174074003</v>
      </c>
      <c r="B17" s="3" t="str">
        <f t="shared" si="0"/>
        <v>Normal</v>
      </c>
      <c r="C17" s="1"/>
      <c r="D17" s="1"/>
      <c r="E17" s="1"/>
    </row>
    <row r="18" spans="1:5" x14ac:dyDescent="0.25">
      <c r="A18" s="17">
        <v>46.149289099526001</v>
      </c>
      <c r="B18" s="3" t="str">
        <f t="shared" si="0"/>
        <v>Normal</v>
      </c>
      <c r="C18" s="1"/>
      <c r="D18" s="1"/>
      <c r="E18" s="1"/>
    </row>
    <row r="19" spans="1:5" x14ac:dyDescent="0.25">
      <c r="A19" s="17">
        <v>21.230180426463001</v>
      </c>
      <c r="B19" s="3" t="str">
        <f t="shared" si="0"/>
        <v>Normal</v>
      </c>
      <c r="C19" s="1"/>
      <c r="D19" s="1"/>
      <c r="E19" s="1"/>
    </row>
    <row r="20" spans="1:5" x14ac:dyDescent="0.25">
      <c r="A20" s="17">
        <v>32.885828699835997</v>
      </c>
      <c r="B20" s="3" t="str">
        <f t="shared" si="0"/>
        <v>Normal</v>
      </c>
      <c r="C20" s="1"/>
      <c r="D20" s="1"/>
      <c r="E20" s="1"/>
    </row>
    <row r="21" spans="1:5" x14ac:dyDescent="0.25">
      <c r="A21" s="17">
        <v>29.062179276157</v>
      </c>
      <c r="B21" s="3" t="str">
        <f t="shared" si="0"/>
        <v>Normal</v>
      </c>
      <c r="C21" s="1"/>
      <c r="D21" s="1"/>
      <c r="E21" s="1"/>
    </row>
    <row r="22" spans="1:5" x14ac:dyDescent="0.25">
      <c r="A22" s="17">
        <v>57.032994294220003</v>
      </c>
      <c r="B22" s="3" t="str">
        <f t="shared" si="0"/>
        <v>Normal</v>
      </c>
      <c r="C22" s="1"/>
      <c r="D22" s="1"/>
      <c r="E22" s="1"/>
    </row>
    <row r="23" spans="1:5" x14ac:dyDescent="0.25">
      <c r="A23" s="17">
        <v>108.70509277537001</v>
      </c>
      <c r="B23" s="3" t="str">
        <f t="shared" si="0"/>
        <v>Normal</v>
      </c>
      <c r="C23" s="1"/>
      <c r="D23" s="1"/>
      <c r="E23" s="1"/>
    </row>
    <row r="24" spans="1:5" x14ac:dyDescent="0.25">
      <c r="A24" s="17">
        <v>137.48642960774001</v>
      </c>
      <c r="B24" s="3" t="str">
        <f t="shared" si="0"/>
        <v>Outliers</v>
      </c>
      <c r="C24" s="1"/>
      <c r="D24" s="1"/>
      <c r="E24" s="1"/>
    </row>
    <row r="25" spans="1:5" x14ac:dyDescent="0.25">
      <c r="A25" s="17">
        <v>58.577821979115001</v>
      </c>
      <c r="B25" s="3" t="str">
        <f t="shared" si="0"/>
        <v>Normal</v>
      </c>
      <c r="C25" s="1"/>
      <c r="D25" s="1"/>
      <c r="E25" s="1"/>
    </row>
    <row r="26" spans="1:5" x14ac:dyDescent="0.25">
      <c r="A26" s="17">
        <v>120.04813818491</v>
      </c>
      <c r="B26" s="3" t="str">
        <f t="shared" si="0"/>
        <v>Outliers</v>
      </c>
      <c r="C26" s="1"/>
      <c r="D26" s="1"/>
      <c r="E26" s="1"/>
    </row>
    <row r="27" spans="1:5" x14ac:dyDescent="0.25">
      <c r="A27" s="17">
        <v>54.951402388224999</v>
      </c>
      <c r="B27" s="3" t="str">
        <f t="shared" si="0"/>
        <v>Normal</v>
      </c>
      <c r="C27" s="1"/>
      <c r="D27" s="1"/>
      <c r="E27" s="1"/>
    </row>
    <row r="28" spans="1:5" x14ac:dyDescent="0.25">
      <c r="A28" s="17">
        <v>57.336396767548997</v>
      </c>
      <c r="B28" s="3" t="str">
        <f t="shared" si="0"/>
        <v>Normal</v>
      </c>
      <c r="C28" s="1"/>
      <c r="D28" s="1"/>
      <c r="E28" s="1"/>
    </row>
    <row r="29" spans="1:5" x14ac:dyDescent="0.25">
      <c r="A29" s="17">
        <v>69.435823272289994</v>
      </c>
      <c r="B29" s="3" t="str">
        <f t="shared" si="0"/>
        <v>Normal</v>
      </c>
      <c r="C29" s="1"/>
      <c r="D29" s="1"/>
      <c r="E29" s="1"/>
    </row>
    <row r="30" spans="1:5" x14ac:dyDescent="0.25">
      <c r="A30" s="17">
        <v>63.289910186908003</v>
      </c>
      <c r="B30" s="3" t="str">
        <f t="shared" si="0"/>
        <v>Normal</v>
      </c>
      <c r="C30" s="1"/>
      <c r="D30" s="1"/>
      <c r="E30" s="1"/>
    </row>
    <row r="31" spans="1:5" x14ac:dyDescent="0.25">
      <c r="A31" s="17">
        <v>67.153177060298006</v>
      </c>
      <c r="B31" s="3" t="str">
        <f t="shared" si="0"/>
        <v>Normal</v>
      </c>
      <c r="C31" s="1"/>
      <c r="D31" s="1"/>
      <c r="E31" s="1"/>
    </row>
    <row r="32" spans="1:5" x14ac:dyDescent="0.25">
      <c r="A32" s="17">
        <v>69.655670283513999</v>
      </c>
      <c r="B32" s="3" t="str">
        <f t="shared" si="0"/>
        <v>Normal</v>
      </c>
      <c r="C32" s="1"/>
      <c r="D32" s="1"/>
      <c r="E32" s="1"/>
    </row>
    <row r="33" spans="1:5" x14ac:dyDescent="0.25">
      <c r="A33" s="17">
        <v>58.376336848403</v>
      </c>
      <c r="B33" s="3" t="str">
        <f t="shared" si="0"/>
        <v>Normal</v>
      </c>
      <c r="C33" s="1"/>
      <c r="D33" s="1"/>
      <c r="E33" s="1"/>
    </row>
    <row r="34" spans="1:5" x14ac:dyDescent="0.25">
      <c r="A34" s="17">
        <v>56.527088545298</v>
      </c>
      <c r="B34" s="3" t="str">
        <f t="shared" si="0"/>
        <v>Normal</v>
      </c>
      <c r="C34" s="1"/>
      <c r="D34" s="1"/>
      <c r="E34" s="1"/>
    </row>
    <row r="35" spans="1:5" x14ac:dyDescent="0.25">
      <c r="A35" s="17">
        <v>50.168883699596002</v>
      </c>
      <c r="B35" s="3" t="str">
        <f t="shared" si="0"/>
        <v>Normal</v>
      </c>
      <c r="C35" s="1"/>
      <c r="D35" s="1"/>
      <c r="E35" s="1"/>
    </row>
    <row r="36" spans="1:5" x14ac:dyDescent="0.25">
      <c r="A36" s="17">
        <v>44.360672440142999</v>
      </c>
      <c r="B36" s="3" t="str">
        <f t="shared" si="0"/>
        <v>Normal</v>
      </c>
      <c r="C36" s="1"/>
      <c r="D36" s="1"/>
      <c r="E36" s="1"/>
    </row>
    <row r="37" spans="1:5" x14ac:dyDescent="0.25">
      <c r="A37" s="17">
        <v>52.858761104155001</v>
      </c>
      <c r="B37" s="3" t="str">
        <f t="shared" si="0"/>
        <v>Normal</v>
      </c>
      <c r="C37" s="1"/>
      <c r="D37" s="1"/>
      <c r="E37" s="1"/>
    </row>
    <row r="38" spans="1:5" x14ac:dyDescent="0.25">
      <c r="A38" s="17">
        <v>114.81726540303001</v>
      </c>
      <c r="B38" s="3" t="str">
        <f t="shared" si="0"/>
        <v>Outliers</v>
      </c>
      <c r="C38" s="1"/>
      <c r="D38" s="1"/>
      <c r="E38" s="1"/>
    </row>
    <row r="39" spans="1:5" x14ac:dyDescent="0.25">
      <c r="A39" s="17">
        <v>96.224110009376005</v>
      </c>
      <c r="B39" s="3" t="str">
        <f t="shared" si="0"/>
        <v>Normal</v>
      </c>
      <c r="C39" s="1"/>
      <c r="D39" s="1"/>
      <c r="E39" s="1"/>
    </row>
    <row r="40" spans="1:5" x14ac:dyDescent="0.25">
      <c r="A40" s="17">
        <v>58.064687921607998</v>
      </c>
      <c r="B40" s="3" t="str">
        <f t="shared" si="0"/>
        <v>Normal</v>
      </c>
      <c r="C40" s="1"/>
      <c r="D40" s="1"/>
      <c r="E40" s="1"/>
    </row>
    <row r="41" spans="1:5" x14ac:dyDescent="0.25">
      <c r="A41" s="17">
        <v>109.25143814170001</v>
      </c>
      <c r="B41" s="3" t="str">
        <f t="shared" si="0"/>
        <v>Normal</v>
      </c>
      <c r="C41" s="1"/>
      <c r="D41" s="1"/>
      <c r="E41" s="1"/>
    </row>
    <row r="42" spans="1:5" x14ac:dyDescent="0.25">
      <c r="A42" s="17">
        <v>18.947824830178</v>
      </c>
      <c r="B42" s="3" t="str">
        <f t="shared" si="0"/>
        <v>Outliers</v>
      </c>
      <c r="C42" s="1"/>
      <c r="D42" s="1"/>
      <c r="E42" s="1"/>
    </row>
    <row r="43" spans="1:5" x14ac:dyDescent="0.25">
      <c r="A43" s="17">
        <v>59.154491762512002</v>
      </c>
      <c r="B43" s="3" t="str">
        <f t="shared" si="0"/>
        <v>Normal</v>
      </c>
      <c r="C43" s="1"/>
      <c r="D43" s="1"/>
      <c r="E43" s="1"/>
    </row>
    <row r="44" spans="1:5" x14ac:dyDescent="0.25">
      <c r="A44" s="17">
        <v>88.840576461886997</v>
      </c>
      <c r="B44" s="3" t="str">
        <f t="shared" si="0"/>
        <v>Normal</v>
      </c>
      <c r="C44" s="1"/>
      <c r="D44" s="1"/>
      <c r="E44" s="1"/>
    </row>
    <row r="45" spans="1:5" x14ac:dyDescent="0.25">
      <c r="A45" s="17">
        <v>68.059223987202998</v>
      </c>
      <c r="B45" s="3" t="str">
        <f t="shared" si="0"/>
        <v>Normal</v>
      </c>
      <c r="C45" s="1"/>
      <c r="D45" s="1"/>
      <c r="E45" s="1"/>
    </row>
    <row r="46" spans="1:5" x14ac:dyDescent="0.25">
      <c r="A46" s="17">
        <v>43.687660302079998</v>
      </c>
      <c r="B46" s="3" t="str">
        <f t="shared" si="0"/>
        <v>Normal</v>
      </c>
      <c r="C46" s="1"/>
      <c r="D46" s="1"/>
      <c r="E46" s="1"/>
    </row>
    <row r="47" spans="1:5" x14ac:dyDescent="0.25">
      <c r="A47" s="17">
        <v>82.972431077693997</v>
      </c>
      <c r="B47" s="3" t="str">
        <f t="shared" si="0"/>
        <v>Normal</v>
      </c>
      <c r="C47" s="1"/>
      <c r="D47" s="1"/>
      <c r="E47" s="1"/>
    </row>
    <row r="48" spans="1:5" x14ac:dyDescent="0.25">
      <c r="A48" s="17">
        <v>42.444621419933</v>
      </c>
      <c r="B48" s="3" t="str">
        <f t="shared" si="0"/>
        <v>Normal</v>
      </c>
      <c r="C48" s="1"/>
      <c r="D48" s="1"/>
      <c r="E48" s="1"/>
    </row>
    <row r="49" spans="1:5" x14ac:dyDescent="0.25">
      <c r="A49" s="17">
        <v>85.350995253948994</v>
      </c>
      <c r="B49" s="3" t="str">
        <f t="shared" si="0"/>
        <v>Normal</v>
      </c>
      <c r="C49" s="1"/>
      <c r="D49" s="1"/>
      <c r="E49" s="1"/>
    </row>
    <row r="50" spans="1:5" x14ac:dyDescent="0.25">
      <c r="A50" s="17">
        <v>59.231074314609998</v>
      </c>
      <c r="B50" s="3" t="str">
        <f t="shared" si="0"/>
        <v>Normal</v>
      </c>
      <c r="C50" s="1"/>
      <c r="D50" s="1"/>
      <c r="E50" s="1"/>
    </row>
    <row r="51" spans="1:5" x14ac:dyDescent="0.25">
      <c r="A51" s="17">
        <v>54.437111004719</v>
      </c>
      <c r="B51" s="3" t="str">
        <f t="shared" si="0"/>
        <v>Normal</v>
      </c>
      <c r="C51" s="1"/>
      <c r="D51" s="1"/>
      <c r="E51" s="1"/>
    </row>
    <row r="52" spans="1:5" x14ac:dyDescent="0.25">
      <c r="A52" s="17">
        <v>78.195942111237002</v>
      </c>
      <c r="B52" s="3" t="str">
        <f t="shared" si="0"/>
        <v>Normal</v>
      </c>
      <c r="C52" s="1"/>
      <c r="D52" s="1"/>
      <c r="E52" s="1"/>
    </row>
    <row r="53" spans="1:5" x14ac:dyDescent="0.25">
      <c r="A53" s="17">
        <v>43.595325389551</v>
      </c>
      <c r="B53" s="3" t="str">
        <f t="shared" si="0"/>
        <v>Normal</v>
      </c>
      <c r="C53" s="1"/>
      <c r="D53" s="1"/>
      <c r="E53" s="1"/>
    </row>
    <row r="54" spans="1:5" x14ac:dyDescent="0.25">
      <c r="A54" s="17">
        <v>65.281036987373</v>
      </c>
      <c r="B54" s="3" t="str">
        <f t="shared" si="0"/>
        <v>Normal</v>
      </c>
      <c r="C54" s="1"/>
      <c r="D54" s="1"/>
      <c r="E54" s="1"/>
    </row>
    <row r="55" spans="1:5" x14ac:dyDescent="0.25">
      <c r="A55" s="17">
        <v>54.305145124074002</v>
      </c>
      <c r="B55" s="3" t="str">
        <f t="shared" si="0"/>
        <v>Normal</v>
      </c>
      <c r="C55" s="1"/>
      <c r="D55" s="1"/>
      <c r="E55" s="1"/>
    </row>
    <row r="56" spans="1:5" x14ac:dyDescent="0.25">
      <c r="A56" s="17">
        <v>77.792998477929999</v>
      </c>
      <c r="B56" s="3" t="str">
        <f t="shared" si="0"/>
        <v>Normal</v>
      </c>
      <c r="C56" s="1"/>
      <c r="D56" s="1"/>
      <c r="E56" s="1"/>
    </row>
    <row r="57" spans="1:5" x14ac:dyDescent="0.25">
      <c r="A57" s="17">
        <v>39.536932175663999</v>
      </c>
      <c r="B57" s="3" t="str">
        <f t="shared" si="0"/>
        <v>Normal</v>
      </c>
      <c r="C57" s="1"/>
      <c r="D57" s="1"/>
      <c r="E57" s="1"/>
    </row>
    <row r="58" spans="1:5" x14ac:dyDescent="0.25">
      <c r="A58" s="17">
        <v>73.967092214431005</v>
      </c>
      <c r="B58" s="3" t="str">
        <f t="shared" si="0"/>
        <v>Normal</v>
      </c>
      <c r="C58" s="1"/>
      <c r="D58" s="1"/>
      <c r="E58" s="1"/>
    </row>
    <row r="59" spans="1:5" x14ac:dyDescent="0.25">
      <c r="A59" s="17">
        <v>56.011784485817003</v>
      </c>
      <c r="B59" s="3" t="str">
        <f t="shared" si="0"/>
        <v>Normal</v>
      </c>
      <c r="C59" s="1"/>
      <c r="D59" s="1"/>
      <c r="E59" s="1"/>
    </row>
    <row r="60" spans="1:5" x14ac:dyDescent="0.25">
      <c r="A60" s="17">
        <v>48.203389830508002</v>
      </c>
      <c r="B60" s="3" t="str">
        <f t="shared" si="0"/>
        <v>Normal</v>
      </c>
      <c r="C60" s="1"/>
      <c r="D60" s="1"/>
      <c r="E60" s="1"/>
    </row>
    <row r="61" spans="1:5" x14ac:dyDescent="0.25">
      <c r="A61" s="17">
        <v>61.887962016552002</v>
      </c>
      <c r="B61" s="3" t="str">
        <f t="shared" si="0"/>
        <v>Normal</v>
      </c>
      <c r="C61" s="1"/>
      <c r="D61" s="1"/>
      <c r="E61" s="1"/>
    </row>
    <row r="62" spans="1:5" x14ac:dyDescent="0.25">
      <c r="A62" s="17">
        <v>54.966887417218999</v>
      </c>
      <c r="B62" s="3" t="str">
        <f t="shared" si="0"/>
        <v>Normal</v>
      </c>
      <c r="C62" s="1"/>
      <c r="D62" s="1"/>
      <c r="E62" s="1"/>
    </row>
    <row r="63" spans="1:5" x14ac:dyDescent="0.25">
      <c r="A63" s="17">
        <v>92.913909432983004</v>
      </c>
      <c r="B63" s="3" t="str">
        <f t="shared" si="0"/>
        <v>Normal</v>
      </c>
      <c r="C63" s="1"/>
      <c r="D63" s="1"/>
      <c r="E63" s="1"/>
    </row>
    <row r="64" spans="1:5" x14ac:dyDescent="0.25">
      <c r="A64" s="17">
        <v>50.912526129603002</v>
      </c>
      <c r="B64" s="3" t="str">
        <f t="shared" si="0"/>
        <v>Normal</v>
      </c>
      <c r="C64" s="1"/>
      <c r="D64" s="1"/>
      <c r="E64" s="1"/>
    </row>
    <row r="65" spans="1:5" x14ac:dyDescent="0.25">
      <c r="A65" s="17">
        <v>52.370851010731002</v>
      </c>
      <c r="B65" s="3" t="str">
        <f t="shared" si="0"/>
        <v>Normal</v>
      </c>
      <c r="C65" s="1"/>
      <c r="D65" s="1"/>
      <c r="E65" s="1"/>
    </row>
    <row r="66" spans="1:5" x14ac:dyDescent="0.25">
      <c r="A66" s="17">
        <v>94.520911236640003</v>
      </c>
      <c r="B66" s="3" t="str">
        <f t="shared" si="0"/>
        <v>Normal</v>
      </c>
      <c r="C66" s="1"/>
      <c r="D66" s="1"/>
      <c r="E66" s="1"/>
    </row>
    <row r="67" spans="1:5" x14ac:dyDescent="0.25">
      <c r="A67" s="17">
        <v>75.299227609520003</v>
      </c>
      <c r="B67" s="3" t="str">
        <f t="shared" si="0"/>
        <v>Normal</v>
      </c>
      <c r="C67" s="1"/>
      <c r="D67" s="1"/>
      <c r="E67" s="1"/>
    </row>
    <row r="68" spans="1:5" x14ac:dyDescent="0.25">
      <c r="A68" s="17">
        <v>50.952010551591002</v>
      </c>
      <c r="B68" s="3" t="str">
        <f t="shared" si="0"/>
        <v>Normal</v>
      </c>
      <c r="C68" s="1"/>
      <c r="D68" s="1"/>
      <c r="E68" s="1"/>
    </row>
    <row r="69" spans="1:5" x14ac:dyDescent="0.25">
      <c r="A69" s="17">
        <v>81.882222804413004</v>
      </c>
      <c r="B69" s="3" t="str">
        <f t="shared" si="0"/>
        <v>Normal</v>
      </c>
      <c r="C69" s="1"/>
      <c r="D69" s="1"/>
      <c r="E69" s="1"/>
    </row>
    <row r="70" spans="1:5" x14ac:dyDescent="0.25">
      <c r="A70" s="17">
        <v>53.086876155268001</v>
      </c>
      <c r="B70" s="3" t="str">
        <f t="shared" si="0"/>
        <v>Normal</v>
      </c>
      <c r="C70" s="1"/>
      <c r="D70" s="1"/>
      <c r="E70" s="1"/>
    </row>
    <row r="71" spans="1:5" x14ac:dyDescent="0.25">
      <c r="A71" s="17">
        <v>118.62750247621</v>
      </c>
      <c r="B71" s="3" t="str">
        <f t="shared" ref="B71:B134" si="1">IF(AND(A71&lt;$E$10,A71&gt;$E$11),"Normal","Outliers")</f>
        <v>Outliers</v>
      </c>
      <c r="C71" s="1"/>
      <c r="D71" s="1"/>
      <c r="E71" s="1"/>
    </row>
    <row r="72" spans="1:5" x14ac:dyDescent="0.25">
      <c r="A72" s="17">
        <v>46.617852161785002</v>
      </c>
      <c r="B72" s="3" t="str">
        <f t="shared" si="1"/>
        <v>Normal</v>
      </c>
      <c r="C72" s="1"/>
      <c r="D72" s="1"/>
      <c r="E72" s="1"/>
    </row>
    <row r="73" spans="1:5" x14ac:dyDescent="0.25">
      <c r="A73" s="17">
        <v>86.925314495107997</v>
      </c>
      <c r="B73" s="3" t="str">
        <f t="shared" si="1"/>
        <v>Normal</v>
      </c>
      <c r="C73" s="1"/>
      <c r="D73" s="1"/>
      <c r="E73" s="1"/>
    </row>
    <row r="74" spans="1:5" x14ac:dyDescent="0.25">
      <c r="A74" s="17">
        <v>101.51020223499</v>
      </c>
      <c r="B74" s="3" t="str">
        <f t="shared" si="1"/>
        <v>Normal</v>
      </c>
      <c r="C74" s="1"/>
      <c r="D74" s="1"/>
      <c r="E74" s="1"/>
    </row>
    <row r="75" spans="1:5" x14ac:dyDescent="0.25">
      <c r="A75" s="17">
        <v>60.682498061084999</v>
      </c>
      <c r="B75" s="3" t="str">
        <f t="shared" si="1"/>
        <v>Normal</v>
      </c>
      <c r="C75" s="1"/>
      <c r="D75" s="1"/>
      <c r="E75" s="1"/>
    </row>
    <row r="76" spans="1:5" x14ac:dyDescent="0.25">
      <c r="A76" s="17">
        <v>33.017649591046002</v>
      </c>
      <c r="B76" s="3" t="str">
        <f t="shared" si="1"/>
        <v>Normal</v>
      </c>
      <c r="C76" s="1"/>
      <c r="D76" s="1"/>
      <c r="E76" s="1"/>
    </row>
    <row r="77" spans="1:5" x14ac:dyDescent="0.25">
      <c r="A77" s="17">
        <v>82.167806456356999</v>
      </c>
      <c r="B77" s="3" t="str">
        <f t="shared" si="1"/>
        <v>Normal</v>
      </c>
      <c r="C77" s="1"/>
      <c r="D77" s="1"/>
      <c r="E77" s="1"/>
    </row>
    <row r="78" spans="1:5" x14ac:dyDescent="0.25">
      <c r="A78" s="17">
        <v>52.823372150434999</v>
      </c>
      <c r="B78" s="3" t="str">
        <f t="shared" si="1"/>
        <v>Normal</v>
      </c>
      <c r="C78" s="1"/>
      <c r="D78" s="1"/>
      <c r="E78" s="1"/>
    </row>
    <row r="79" spans="1:5" x14ac:dyDescent="0.25">
      <c r="A79" s="17">
        <v>3.0679545551252998</v>
      </c>
      <c r="B79" s="3" t="str">
        <f t="shared" si="1"/>
        <v>Outliers</v>
      </c>
      <c r="C79" s="1"/>
      <c r="D79" s="1"/>
      <c r="E79" s="1"/>
    </row>
    <row r="80" spans="1:5" x14ac:dyDescent="0.25">
      <c r="A80" s="17">
        <v>69.949680085311002</v>
      </c>
      <c r="B80" s="3" t="str">
        <f t="shared" si="1"/>
        <v>Normal</v>
      </c>
      <c r="C80" s="1"/>
      <c r="D80" s="1"/>
      <c r="E80" s="1"/>
    </row>
    <row r="81" spans="1:5" x14ac:dyDescent="0.25">
      <c r="A81" s="17">
        <v>49.649532710279999</v>
      </c>
      <c r="B81" s="3" t="str">
        <f t="shared" si="1"/>
        <v>Normal</v>
      </c>
      <c r="C81" s="1"/>
      <c r="D81" s="1"/>
      <c r="E81" s="1"/>
    </row>
    <row r="82" spans="1:5" x14ac:dyDescent="0.25">
      <c r="A82" s="17">
        <v>55.313018849496999</v>
      </c>
      <c r="B82" s="3" t="str">
        <f t="shared" si="1"/>
        <v>Normal</v>
      </c>
      <c r="C82" s="1"/>
      <c r="D82" s="1"/>
      <c r="E82" s="1"/>
    </row>
    <row r="83" spans="1:5" x14ac:dyDescent="0.25">
      <c r="A83" s="17">
        <v>68.312432819777996</v>
      </c>
      <c r="B83" s="3" t="str">
        <f t="shared" si="1"/>
        <v>Normal</v>
      </c>
      <c r="C83" s="1"/>
      <c r="D83" s="1"/>
      <c r="E83" s="1"/>
    </row>
    <row r="84" spans="1:5" x14ac:dyDescent="0.25">
      <c r="A84" s="17">
        <v>74.847727627674999</v>
      </c>
      <c r="B84" s="3" t="str">
        <f t="shared" si="1"/>
        <v>Normal</v>
      </c>
      <c r="C84" s="1"/>
      <c r="D84" s="1"/>
      <c r="E84" s="1"/>
    </row>
    <row r="85" spans="1:5" x14ac:dyDescent="0.25">
      <c r="A85" s="17">
        <v>88.075985492597994</v>
      </c>
      <c r="B85" s="3" t="str">
        <f t="shared" si="1"/>
        <v>Normal</v>
      </c>
      <c r="C85" s="1"/>
      <c r="D85" s="1"/>
      <c r="E85" s="1"/>
    </row>
    <row r="86" spans="1:5" x14ac:dyDescent="0.25">
      <c r="A86" s="17">
        <v>67.116182572613994</v>
      </c>
      <c r="B86" s="3" t="str">
        <f t="shared" si="1"/>
        <v>Normal</v>
      </c>
      <c r="C86" s="1"/>
      <c r="D86" s="1"/>
      <c r="E86" s="1"/>
    </row>
    <row r="87" spans="1:5" x14ac:dyDescent="0.25">
      <c r="A87" s="17">
        <v>63.501120067396002</v>
      </c>
      <c r="B87" s="3" t="str">
        <f t="shared" si="1"/>
        <v>Normal</v>
      </c>
      <c r="C87" s="1"/>
      <c r="D87" s="1"/>
      <c r="E87" s="1"/>
    </row>
    <row r="88" spans="1:5" x14ac:dyDescent="0.25">
      <c r="A88" s="17">
        <v>49.163810424300003</v>
      </c>
      <c r="B88" s="3" t="str">
        <f t="shared" si="1"/>
        <v>Normal</v>
      </c>
      <c r="C88" s="1"/>
      <c r="D88" s="1"/>
      <c r="E88" s="1"/>
    </row>
    <row r="89" spans="1:5" x14ac:dyDescent="0.25">
      <c r="A89" s="17">
        <v>79.522359211644002</v>
      </c>
      <c r="B89" s="3" t="str">
        <f t="shared" si="1"/>
        <v>Normal</v>
      </c>
      <c r="C89" s="1"/>
      <c r="D89" s="1"/>
      <c r="E89" s="1"/>
    </row>
    <row r="90" spans="1:5" x14ac:dyDescent="0.25">
      <c r="A90" s="17">
        <v>66.586390366844</v>
      </c>
      <c r="B90" s="3" t="str">
        <f t="shared" si="1"/>
        <v>Normal</v>
      </c>
      <c r="C90" s="1"/>
      <c r="D90" s="1"/>
      <c r="E90" s="1"/>
    </row>
    <row r="91" spans="1:5" x14ac:dyDescent="0.25">
      <c r="A91" s="17">
        <v>93.374811346906</v>
      </c>
      <c r="B91" s="3" t="str">
        <f t="shared" si="1"/>
        <v>Normal</v>
      </c>
      <c r="C91" s="1"/>
      <c r="D91" s="1"/>
      <c r="E91" s="1"/>
    </row>
    <row r="92" spans="1:5" x14ac:dyDescent="0.25">
      <c r="A92" s="17">
        <v>54.259434995254999</v>
      </c>
      <c r="B92" s="3" t="str">
        <f t="shared" si="1"/>
        <v>Normal</v>
      </c>
      <c r="C92" s="1"/>
      <c r="D92" s="1"/>
      <c r="E92" s="1"/>
    </row>
    <row r="93" spans="1:5" x14ac:dyDescent="0.25">
      <c r="A93" s="17">
        <v>60.798838053739999</v>
      </c>
      <c r="B93" s="3" t="str">
        <f t="shared" si="1"/>
        <v>Normal</v>
      </c>
      <c r="C93" s="1"/>
      <c r="D93" s="1"/>
      <c r="E93" s="1"/>
    </row>
    <row r="94" spans="1:5" x14ac:dyDescent="0.25">
      <c r="A94" s="17">
        <v>95.174250033163005</v>
      </c>
      <c r="B94" s="3" t="str">
        <f t="shared" si="1"/>
        <v>Normal</v>
      </c>
      <c r="C94" s="1"/>
      <c r="D94" s="1"/>
      <c r="E94" s="1"/>
    </row>
    <row r="95" spans="1:5" x14ac:dyDescent="0.25">
      <c r="A95" s="17">
        <v>113.0326096748</v>
      </c>
      <c r="B95" s="3" t="str">
        <f t="shared" si="1"/>
        <v>Normal</v>
      </c>
      <c r="C95" s="1"/>
      <c r="D95" s="1"/>
      <c r="E95" s="1"/>
    </row>
    <row r="96" spans="1:5" x14ac:dyDescent="0.25">
      <c r="A96" s="17">
        <v>66.296349733083005</v>
      </c>
      <c r="B96" s="3" t="str">
        <f t="shared" si="1"/>
        <v>Normal</v>
      </c>
      <c r="C96" s="1"/>
      <c r="D96" s="1"/>
      <c r="E96" s="1"/>
    </row>
    <row r="97" spans="1:5" x14ac:dyDescent="0.25">
      <c r="A97" s="17">
        <v>41.40012070006</v>
      </c>
      <c r="B97" s="3" t="str">
        <f t="shared" si="1"/>
        <v>Normal</v>
      </c>
      <c r="C97" s="1"/>
      <c r="D97" s="1"/>
      <c r="E97" s="1"/>
    </row>
    <row r="98" spans="1:5" x14ac:dyDescent="0.25">
      <c r="A98" s="17">
        <v>50.148067331671001</v>
      </c>
      <c r="B98" s="3" t="str">
        <f t="shared" si="1"/>
        <v>Normal</v>
      </c>
      <c r="C98" s="1"/>
      <c r="D98" s="1"/>
      <c r="E98" s="1"/>
    </row>
    <row r="99" spans="1:5" x14ac:dyDescent="0.25">
      <c r="A99" s="17">
        <v>44.932504821084002</v>
      </c>
      <c r="B99" s="3" t="str">
        <f t="shared" si="1"/>
        <v>Normal</v>
      </c>
      <c r="C99" s="1"/>
      <c r="D99" s="1"/>
      <c r="E99" s="1"/>
    </row>
    <row r="100" spans="1:5" x14ac:dyDescent="0.25">
      <c r="A100" s="17">
        <v>67.787383925712007</v>
      </c>
      <c r="B100" s="3" t="str">
        <f t="shared" si="1"/>
        <v>Normal</v>
      </c>
      <c r="C100" s="1"/>
      <c r="D100" s="1"/>
      <c r="E100" s="1"/>
    </row>
    <row r="101" spans="1:5" x14ac:dyDescent="0.25">
      <c r="A101" s="17">
        <v>56.617823684843003</v>
      </c>
      <c r="B101" s="3" t="str">
        <f t="shared" si="1"/>
        <v>Normal</v>
      </c>
      <c r="C101" s="1"/>
      <c r="D101" s="1"/>
      <c r="E101" s="1"/>
    </row>
    <row r="102" spans="1:5" x14ac:dyDescent="0.25">
      <c r="A102" s="17">
        <v>49.195753380791999</v>
      </c>
      <c r="B102" s="3" t="str">
        <f t="shared" si="1"/>
        <v>Normal</v>
      </c>
      <c r="C102" s="1"/>
      <c r="D102" s="1"/>
      <c r="E102" s="1"/>
    </row>
    <row r="103" spans="1:5" x14ac:dyDescent="0.25">
      <c r="A103" s="17">
        <v>38.271917249909002</v>
      </c>
      <c r="B103" s="3" t="str">
        <f t="shared" si="1"/>
        <v>Normal</v>
      </c>
      <c r="C103" s="1"/>
      <c r="D103" s="1"/>
      <c r="E103" s="1"/>
    </row>
    <row r="104" spans="1:5" x14ac:dyDescent="0.25">
      <c r="A104" s="17">
        <v>83.459773344572</v>
      </c>
      <c r="B104" s="3" t="str">
        <f t="shared" si="1"/>
        <v>Normal</v>
      </c>
      <c r="C104" s="1"/>
      <c r="D104" s="1"/>
      <c r="E104" s="1"/>
    </row>
    <row r="105" spans="1:5" x14ac:dyDescent="0.25">
      <c r="A105" s="17">
        <v>66.409232905240998</v>
      </c>
      <c r="B105" s="3" t="str">
        <f t="shared" si="1"/>
        <v>Normal</v>
      </c>
      <c r="C105" s="1"/>
      <c r="D105" s="1"/>
      <c r="E105" s="1"/>
    </row>
    <row r="106" spans="1:5" x14ac:dyDescent="0.25">
      <c r="A106" s="17">
        <v>118.30321156114999</v>
      </c>
      <c r="B106" s="3" t="str">
        <f t="shared" si="1"/>
        <v>Outliers</v>
      </c>
      <c r="C106" s="1"/>
      <c r="D106" s="1"/>
      <c r="E106" s="1"/>
    </row>
    <row r="107" spans="1:5" x14ac:dyDescent="0.25">
      <c r="A107" s="17">
        <v>83.915361183637998</v>
      </c>
      <c r="B107" s="3" t="str">
        <f t="shared" si="1"/>
        <v>Normal</v>
      </c>
      <c r="C107" s="1"/>
      <c r="D107" s="1"/>
      <c r="E107" s="1"/>
    </row>
    <row r="108" spans="1:5" x14ac:dyDescent="0.25">
      <c r="A108" s="17">
        <v>56.788288203526001</v>
      </c>
      <c r="B108" s="3" t="str">
        <f t="shared" si="1"/>
        <v>Normal</v>
      </c>
      <c r="C108" s="1"/>
      <c r="D108" s="1"/>
      <c r="E108" s="1"/>
    </row>
    <row r="109" spans="1:5" x14ac:dyDescent="0.25">
      <c r="A109" s="17">
        <v>45.458357795856998</v>
      </c>
      <c r="B109" s="3" t="str">
        <f t="shared" si="1"/>
        <v>Normal</v>
      </c>
      <c r="C109" s="1"/>
      <c r="D109" s="1"/>
      <c r="E109" s="1"/>
    </row>
    <row r="110" spans="1:5" x14ac:dyDescent="0.25">
      <c r="A110" s="17">
        <v>122.89377289377001</v>
      </c>
      <c r="B110" s="3" t="str">
        <f t="shared" si="1"/>
        <v>Outliers</v>
      </c>
      <c r="C110" s="1"/>
      <c r="D110" s="1"/>
      <c r="E110" s="1"/>
    </row>
    <row r="111" spans="1:5" x14ac:dyDescent="0.25">
      <c r="A111" s="17">
        <v>59.969331509801002</v>
      </c>
      <c r="B111" s="3" t="str">
        <f t="shared" si="1"/>
        <v>Normal</v>
      </c>
      <c r="C111" s="1"/>
      <c r="D111" s="1"/>
      <c r="E111" s="1"/>
    </row>
    <row r="112" spans="1:5" x14ac:dyDescent="0.25">
      <c r="A112" s="17">
        <v>82.545402816633995</v>
      </c>
      <c r="B112" s="3" t="str">
        <f t="shared" si="1"/>
        <v>Normal</v>
      </c>
      <c r="C112" s="1"/>
      <c r="D112" s="1"/>
      <c r="E112" s="1"/>
    </row>
    <row r="113" spans="1:5" x14ac:dyDescent="0.25">
      <c r="A113" s="17">
        <v>91.229012760242</v>
      </c>
      <c r="B113" s="3" t="str">
        <f t="shared" si="1"/>
        <v>Normal</v>
      </c>
      <c r="C113" s="1"/>
      <c r="D113" s="1"/>
      <c r="E113" s="1"/>
    </row>
    <row r="114" spans="1:5" x14ac:dyDescent="0.25">
      <c r="A114" s="17">
        <v>80.694065928046001</v>
      </c>
      <c r="B114" s="3" t="str">
        <f t="shared" si="1"/>
        <v>Normal</v>
      </c>
      <c r="C114" s="1"/>
      <c r="D114" s="1"/>
      <c r="E114" s="1"/>
    </row>
    <row r="115" spans="1:5" x14ac:dyDescent="0.25">
      <c r="A115" s="17">
        <v>62.331860579283003</v>
      </c>
      <c r="B115" s="3" t="str">
        <f t="shared" si="1"/>
        <v>Normal</v>
      </c>
      <c r="C115" s="1"/>
      <c r="D115" s="1"/>
      <c r="E115" s="1"/>
    </row>
    <row r="116" spans="1:5" x14ac:dyDescent="0.25">
      <c r="A116" s="17">
        <v>15.143824027073</v>
      </c>
      <c r="B116" s="3" t="str">
        <f t="shared" si="1"/>
        <v>Outliers</v>
      </c>
      <c r="C116" s="1"/>
      <c r="D116" s="1"/>
      <c r="E116" s="1"/>
    </row>
    <row r="117" spans="1:5" x14ac:dyDescent="0.25">
      <c r="A117" s="17">
        <v>101.54320987654</v>
      </c>
      <c r="B117" s="3" t="str">
        <f t="shared" si="1"/>
        <v>Normal</v>
      </c>
      <c r="C117" s="1"/>
      <c r="D117" s="1"/>
      <c r="E117" s="1"/>
    </row>
    <row r="118" spans="1:5" x14ac:dyDescent="0.25">
      <c r="A118" s="17">
        <v>79.665566285132996</v>
      </c>
      <c r="B118" s="3" t="str">
        <f t="shared" si="1"/>
        <v>Normal</v>
      </c>
      <c r="C118" s="1"/>
      <c r="D118" s="1"/>
      <c r="E118" s="1"/>
    </row>
    <row r="119" spans="1:5" x14ac:dyDescent="0.25">
      <c r="A119" s="17">
        <v>116.25730183739999</v>
      </c>
      <c r="B119" s="3" t="str">
        <f t="shared" si="1"/>
        <v>Outliers</v>
      </c>
      <c r="C119" s="1"/>
      <c r="D119" s="1"/>
      <c r="E119" s="1"/>
    </row>
    <row r="120" spans="1:5" x14ac:dyDescent="0.25">
      <c r="A120" s="17">
        <v>51.389797253106998</v>
      </c>
      <c r="B120" s="3" t="str">
        <f t="shared" si="1"/>
        <v>Normal</v>
      </c>
      <c r="C120" s="1"/>
      <c r="D120" s="1"/>
      <c r="E120" s="1"/>
    </row>
    <row r="121" spans="1:5" x14ac:dyDescent="0.25">
      <c r="A121" s="17">
        <v>70.492698736389997</v>
      </c>
      <c r="B121" s="3" t="str">
        <f t="shared" si="1"/>
        <v>Normal</v>
      </c>
      <c r="C121" s="1"/>
      <c r="D121" s="1"/>
      <c r="E121" s="1"/>
    </row>
    <row r="122" spans="1:5" x14ac:dyDescent="0.25">
      <c r="A122" s="17">
        <v>59.612384495379999</v>
      </c>
      <c r="B122" s="3" t="str">
        <f t="shared" si="1"/>
        <v>Normal</v>
      </c>
      <c r="C122" s="1"/>
      <c r="D122" s="1"/>
      <c r="E122" s="1"/>
    </row>
    <row r="123" spans="1:5" x14ac:dyDescent="0.25">
      <c r="A123" s="17">
        <v>81.111321828181005</v>
      </c>
      <c r="B123" s="3" t="str">
        <f t="shared" si="1"/>
        <v>Normal</v>
      </c>
      <c r="C123" s="1"/>
      <c r="D123" s="1"/>
      <c r="E123" s="1"/>
    </row>
    <row r="124" spans="1:5" x14ac:dyDescent="0.25">
      <c r="A124" s="17">
        <v>48.459099970586998</v>
      </c>
      <c r="B124" s="3" t="str">
        <f t="shared" si="1"/>
        <v>Normal</v>
      </c>
      <c r="C124" s="1"/>
      <c r="D124" s="1"/>
      <c r="E124" s="1"/>
    </row>
    <row r="125" spans="1:5" x14ac:dyDescent="0.25">
      <c r="A125" s="17">
        <v>52.753064905682997</v>
      </c>
      <c r="B125" s="3" t="str">
        <f t="shared" si="1"/>
        <v>Normal</v>
      </c>
      <c r="C125" s="1"/>
      <c r="D125" s="1"/>
      <c r="E125" s="1"/>
    </row>
    <row r="126" spans="1:5" x14ac:dyDescent="0.25">
      <c r="A126" s="17">
        <v>77.709144621994994</v>
      </c>
      <c r="B126" s="3" t="str">
        <f t="shared" si="1"/>
        <v>Normal</v>
      </c>
      <c r="C126" s="1"/>
      <c r="D126" s="1"/>
      <c r="E126" s="1"/>
    </row>
    <row r="127" spans="1:5" x14ac:dyDescent="0.25">
      <c r="A127" s="17">
        <v>55.555555555555998</v>
      </c>
      <c r="B127" s="3" t="str">
        <f t="shared" si="1"/>
        <v>Normal</v>
      </c>
      <c r="C127" s="1"/>
      <c r="D127" s="1"/>
      <c r="E127" s="1"/>
    </row>
    <row r="128" spans="1:5" x14ac:dyDescent="0.25">
      <c r="A128" s="17">
        <v>110.18058690745001</v>
      </c>
      <c r="B128" s="3" t="str">
        <f t="shared" si="1"/>
        <v>Normal</v>
      </c>
      <c r="C128" s="1"/>
      <c r="D128" s="1"/>
      <c r="E128" s="1"/>
    </row>
    <row r="129" spans="1:5" x14ac:dyDescent="0.25">
      <c r="A129" s="17">
        <v>71.187587606940994</v>
      </c>
      <c r="B129" s="3" t="str">
        <f t="shared" si="1"/>
        <v>Normal</v>
      </c>
      <c r="C129" s="1"/>
      <c r="D129" s="1"/>
      <c r="E129" s="1"/>
    </row>
    <row r="130" spans="1:5" x14ac:dyDescent="0.25">
      <c r="A130" s="17">
        <v>34.779056813962001</v>
      </c>
      <c r="B130" s="3" t="str">
        <f t="shared" si="1"/>
        <v>Normal</v>
      </c>
      <c r="C130" s="1"/>
      <c r="D130" s="1"/>
      <c r="E130" s="1"/>
    </row>
    <row r="131" spans="1:5" x14ac:dyDescent="0.25">
      <c r="A131" s="17">
        <v>71.590887607523996</v>
      </c>
      <c r="B131" s="3" t="str">
        <f t="shared" si="1"/>
        <v>Normal</v>
      </c>
      <c r="C131" s="1"/>
      <c r="D131" s="1"/>
      <c r="E131" s="1"/>
    </row>
    <row r="132" spans="1:5" x14ac:dyDescent="0.25">
      <c r="A132" s="17">
        <v>72.612408844518995</v>
      </c>
      <c r="B132" s="3" t="str">
        <f t="shared" si="1"/>
        <v>Normal</v>
      </c>
      <c r="C132" s="1"/>
      <c r="D132" s="1"/>
      <c r="E132" s="1"/>
    </row>
    <row r="133" spans="1:5" x14ac:dyDescent="0.25">
      <c r="A133" s="17">
        <v>95.313836155293004</v>
      </c>
      <c r="B133" s="3" t="str">
        <f t="shared" si="1"/>
        <v>Normal</v>
      </c>
      <c r="C133" s="1"/>
      <c r="D133" s="1"/>
      <c r="E133" s="1"/>
    </row>
    <row r="134" spans="1:5" x14ac:dyDescent="0.25">
      <c r="A134" s="17">
        <v>41.614989369241997</v>
      </c>
      <c r="B134" s="3" t="str">
        <f t="shared" si="1"/>
        <v>Normal</v>
      </c>
      <c r="C134" s="1"/>
      <c r="D134" s="1"/>
      <c r="E134" s="1"/>
    </row>
    <row r="135" spans="1:5" x14ac:dyDescent="0.25">
      <c r="A135" s="17">
        <v>94.521566683193001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7">
        <v>86.939428634489005</v>
      </c>
      <c r="B136" s="3" t="str">
        <f t="shared" si="2"/>
        <v>Normal</v>
      </c>
      <c r="C136" s="1"/>
      <c r="D136" s="1"/>
      <c r="E136" s="1"/>
    </row>
    <row r="137" spans="1:5" x14ac:dyDescent="0.25">
      <c r="A137" s="17">
        <v>72.346153846153996</v>
      </c>
      <c r="B137" s="3" t="str">
        <f t="shared" si="2"/>
        <v>Normal</v>
      </c>
      <c r="C137" s="1"/>
      <c r="D137" s="1"/>
      <c r="E137" s="1"/>
    </row>
    <row r="138" spans="1:5" x14ac:dyDescent="0.25">
      <c r="A138" s="17">
        <v>72.942178681716996</v>
      </c>
      <c r="B138" s="3" t="str">
        <f t="shared" si="2"/>
        <v>Normal</v>
      </c>
      <c r="C138" s="1"/>
      <c r="D138" s="1"/>
      <c r="E138" s="1"/>
    </row>
    <row r="139" spans="1:5" x14ac:dyDescent="0.25">
      <c r="A139" s="17">
        <v>71.253250130005</v>
      </c>
      <c r="B139" s="3" t="str">
        <f t="shared" si="2"/>
        <v>Normal</v>
      </c>
      <c r="C139" s="1"/>
      <c r="D139" s="1"/>
      <c r="E139" s="1"/>
    </row>
    <row r="140" spans="1:5" x14ac:dyDescent="0.25">
      <c r="A140" s="17">
        <v>35.593635250917998</v>
      </c>
      <c r="B140" s="3" t="str">
        <f t="shared" si="2"/>
        <v>Normal</v>
      </c>
      <c r="C140" s="1"/>
      <c r="D140" s="1"/>
      <c r="E140" s="1"/>
    </row>
    <row r="141" spans="1:5" x14ac:dyDescent="0.25">
      <c r="A141" s="17">
        <v>61.245243406377</v>
      </c>
      <c r="B141" s="3" t="str">
        <f t="shared" si="2"/>
        <v>Normal</v>
      </c>
      <c r="C141" s="1"/>
      <c r="D141" s="1"/>
      <c r="E141" s="1"/>
    </row>
    <row r="142" spans="1:5" x14ac:dyDescent="0.25">
      <c r="A142" s="17">
        <v>91.585335018962994</v>
      </c>
      <c r="B142" s="3" t="str">
        <f t="shared" si="2"/>
        <v>Normal</v>
      </c>
      <c r="C142" s="1"/>
      <c r="D142" s="1"/>
      <c r="E142" s="1"/>
    </row>
    <row r="143" spans="1:5" x14ac:dyDescent="0.25">
      <c r="A143" s="17">
        <v>91.739863754845999</v>
      </c>
      <c r="B143" s="3" t="str">
        <f t="shared" si="2"/>
        <v>Normal</v>
      </c>
      <c r="C143" s="1"/>
      <c r="D143" s="1"/>
      <c r="E143" s="1"/>
    </row>
    <row r="144" spans="1:5" x14ac:dyDescent="0.25">
      <c r="A144" s="17">
        <v>53.218160750026001</v>
      </c>
      <c r="B144" s="3" t="str">
        <f t="shared" si="2"/>
        <v>Normal</v>
      </c>
      <c r="C144" s="1"/>
      <c r="D144" s="1"/>
      <c r="E144" s="1"/>
    </row>
    <row r="145" spans="1:5" x14ac:dyDescent="0.25">
      <c r="A145" s="17">
        <v>68.313513017126994</v>
      </c>
      <c r="B145" s="3" t="str">
        <f t="shared" si="2"/>
        <v>Normal</v>
      </c>
      <c r="C145" s="1"/>
      <c r="D145" s="1"/>
      <c r="E145" s="1"/>
    </row>
    <row r="146" spans="1:5" x14ac:dyDescent="0.25">
      <c r="A146" s="17">
        <v>73.070113314447994</v>
      </c>
      <c r="B146" s="3" t="str">
        <f t="shared" si="2"/>
        <v>Normal</v>
      </c>
      <c r="C146" s="1"/>
      <c r="D146" s="1"/>
      <c r="E146" s="1"/>
    </row>
    <row r="147" spans="1:5" x14ac:dyDescent="0.25">
      <c r="A147" s="17">
        <v>36.286035575546997</v>
      </c>
      <c r="B147" s="3" t="str">
        <f t="shared" si="2"/>
        <v>Normal</v>
      </c>
      <c r="C147" s="1"/>
      <c r="D147" s="1"/>
      <c r="E147" s="1"/>
    </row>
    <row r="148" spans="1:5" x14ac:dyDescent="0.25">
      <c r="A148" s="17">
        <v>70.716071543048002</v>
      </c>
      <c r="B148" s="3" t="str">
        <f t="shared" si="2"/>
        <v>Normal</v>
      </c>
      <c r="C148" s="1"/>
      <c r="D148" s="1"/>
      <c r="E148" s="1"/>
    </row>
    <row r="149" spans="1:5" x14ac:dyDescent="0.25">
      <c r="A149" s="17">
        <v>81.946571379955998</v>
      </c>
      <c r="B149" s="3" t="str">
        <f t="shared" si="2"/>
        <v>Normal</v>
      </c>
      <c r="C149" s="1"/>
      <c r="D149" s="1"/>
      <c r="E149" s="1"/>
    </row>
  </sheetData>
  <autoFilter ref="A5:B149" xr:uid="{056B7A35-2DE7-43E7-A765-DBF044624E9E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C0E7-8458-4FBA-A58B-C47CE31ACAFF}">
  <dimension ref="A1:D149"/>
  <sheetViews>
    <sheetView workbookViewId="0">
      <selection activeCell="I27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21" t="s">
        <v>200</v>
      </c>
    </row>
    <row r="3" spans="1:4" ht="16.5" x14ac:dyDescent="0.3">
      <c r="A3" s="23" t="s">
        <v>201</v>
      </c>
    </row>
    <row r="5" spans="1:4" x14ac:dyDescent="0.25">
      <c r="A5" s="24" t="s">
        <v>202</v>
      </c>
    </row>
    <row r="6" spans="1:4" x14ac:dyDescent="0.25">
      <c r="A6" s="17">
        <v>71.358762990871995</v>
      </c>
    </row>
    <row r="7" spans="1:4" x14ac:dyDescent="0.25">
      <c r="A7" s="17">
        <v>92.887624466572007</v>
      </c>
      <c r="C7" s="1" t="s">
        <v>186</v>
      </c>
      <c r="D7" s="25">
        <f>MAX(A6:A140)</f>
        <v>113.0326096748</v>
      </c>
    </row>
    <row r="8" spans="1:4" x14ac:dyDescent="0.25">
      <c r="A8" s="17">
        <v>39.266358804566003</v>
      </c>
      <c r="C8" s="1" t="s">
        <v>188</v>
      </c>
      <c r="D8" s="25">
        <f>MIN(A6:A149)</f>
        <v>21.230180426463001</v>
      </c>
    </row>
    <row r="9" spans="1:4" x14ac:dyDescent="0.25">
      <c r="A9" s="17">
        <v>30.872500992982999</v>
      </c>
    </row>
    <row r="10" spans="1:4" x14ac:dyDescent="0.25">
      <c r="A10" s="17">
        <v>41.935840707964999</v>
      </c>
    </row>
    <row r="11" spans="1:4" x14ac:dyDescent="0.25">
      <c r="A11" s="17">
        <v>60.468166683482998</v>
      </c>
    </row>
    <row r="12" spans="1:4" x14ac:dyDescent="0.25">
      <c r="A12" s="17">
        <v>100.67094515753</v>
      </c>
    </row>
    <row r="13" spans="1:4" x14ac:dyDescent="0.25">
      <c r="A13" s="17">
        <v>93.458928246184996</v>
      </c>
    </row>
    <row r="14" spans="1:4" x14ac:dyDescent="0.25">
      <c r="A14" s="17">
        <v>40.052122380493003</v>
      </c>
    </row>
    <row r="15" spans="1:4" x14ac:dyDescent="0.25">
      <c r="A15" s="17">
        <v>111.4050770921</v>
      </c>
    </row>
    <row r="16" spans="1:4" x14ac:dyDescent="0.25">
      <c r="A16" s="17">
        <v>69.993720565149005</v>
      </c>
    </row>
    <row r="17" spans="1:1" x14ac:dyDescent="0.25">
      <c r="A17" s="17">
        <v>47.876517174074003</v>
      </c>
    </row>
    <row r="18" spans="1:1" x14ac:dyDescent="0.25">
      <c r="A18" s="17">
        <v>46.149289099526001</v>
      </c>
    </row>
    <row r="19" spans="1:1" x14ac:dyDescent="0.25">
      <c r="A19" s="17">
        <v>21.230180426463001</v>
      </c>
    </row>
    <row r="20" spans="1:1" x14ac:dyDescent="0.25">
      <c r="A20" s="17">
        <v>32.885828699835997</v>
      </c>
    </row>
    <row r="21" spans="1:1" x14ac:dyDescent="0.25">
      <c r="A21" s="17">
        <v>29.062179276157</v>
      </c>
    </row>
    <row r="22" spans="1:1" x14ac:dyDescent="0.25">
      <c r="A22" s="17">
        <v>57.032994294220003</v>
      </c>
    </row>
    <row r="23" spans="1:1" x14ac:dyDescent="0.25">
      <c r="A23" s="17">
        <v>108.70509277537001</v>
      </c>
    </row>
    <row r="24" spans="1:1" x14ac:dyDescent="0.25">
      <c r="A24" s="17">
        <v>58.577821979115001</v>
      </c>
    </row>
    <row r="25" spans="1:1" x14ac:dyDescent="0.25">
      <c r="A25" s="17">
        <v>54.951402388224999</v>
      </c>
    </row>
    <row r="26" spans="1:1" x14ac:dyDescent="0.25">
      <c r="A26" s="17">
        <v>57.336396767548997</v>
      </c>
    </row>
    <row r="27" spans="1:1" x14ac:dyDescent="0.25">
      <c r="A27" s="17">
        <v>69.435823272289994</v>
      </c>
    </row>
    <row r="28" spans="1:1" x14ac:dyDescent="0.25">
      <c r="A28" s="17">
        <v>63.289910186908003</v>
      </c>
    </row>
    <row r="29" spans="1:1" x14ac:dyDescent="0.25">
      <c r="A29" s="17">
        <v>67.153177060298006</v>
      </c>
    </row>
    <row r="30" spans="1:1" x14ac:dyDescent="0.25">
      <c r="A30" s="17">
        <v>69.655670283513999</v>
      </c>
    </row>
    <row r="31" spans="1:1" x14ac:dyDescent="0.25">
      <c r="A31" s="17">
        <v>58.376336848403</v>
      </c>
    </row>
    <row r="32" spans="1:1" x14ac:dyDescent="0.25">
      <c r="A32" s="17">
        <v>56.527088545298</v>
      </c>
    </row>
    <row r="33" spans="1:1" x14ac:dyDescent="0.25">
      <c r="A33" s="17">
        <v>50.168883699596002</v>
      </c>
    </row>
    <row r="34" spans="1:1" x14ac:dyDescent="0.25">
      <c r="A34" s="17">
        <v>44.360672440142999</v>
      </c>
    </row>
    <row r="35" spans="1:1" x14ac:dyDescent="0.25">
      <c r="A35" s="17">
        <v>52.858761104155001</v>
      </c>
    </row>
    <row r="36" spans="1:1" x14ac:dyDescent="0.25">
      <c r="A36" s="17">
        <v>96.224110009376005</v>
      </c>
    </row>
    <row r="37" spans="1:1" x14ac:dyDescent="0.25">
      <c r="A37" s="17">
        <v>58.064687921607998</v>
      </c>
    </row>
    <row r="38" spans="1:1" x14ac:dyDescent="0.25">
      <c r="A38" s="17">
        <v>109.25143814170001</v>
      </c>
    </row>
    <row r="39" spans="1:1" x14ac:dyDescent="0.25">
      <c r="A39" s="17">
        <v>59.154491762512002</v>
      </c>
    </row>
    <row r="40" spans="1:1" x14ac:dyDescent="0.25">
      <c r="A40" s="17">
        <v>88.840576461886997</v>
      </c>
    </row>
    <row r="41" spans="1:1" x14ac:dyDescent="0.25">
      <c r="A41" s="17">
        <v>68.059223987202998</v>
      </c>
    </row>
    <row r="42" spans="1:1" x14ac:dyDescent="0.25">
      <c r="A42" s="17">
        <v>43.687660302079998</v>
      </c>
    </row>
    <row r="43" spans="1:1" x14ac:dyDescent="0.25">
      <c r="A43" s="17">
        <v>82.972431077693997</v>
      </c>
    </row>
    <row r="44" spans="1:1" x14ac:dyDescent="0.25">
      <c r="A44" s="17">
        <v>42.444621419933</v>
      </c>
    </row>
    <row r="45" spans="1:1" x14ac:dyDescent="0.25">
      <c r="A45" s="17">
        <v>85.350995253948994</v>
      </c>
    </row>
    <row r="46" spans="1:1" x14ac:dyDescent="0.25">
      <c r="A46" s="17">
        <v>59.231074314609998</v>
      </c>
    </row>
    <row r="47" spans="1:1" x14ac:dyDescent="0.25">
      <c r="A47" s="17">
        <v>54.437111004719</v>
      </c>
    </row>
    <row r="48" spans="1:1" x14ac:dyDescent="0.25">
      <c r="A48" s="17">
        <v>78.195942111237002</v>
      </c>
    </row>
    <row r="49" spans="1:1" x14ac:dyDescent="0.25">
      <c r="A49" s="17">
        <v>43.595325389551</v>
      </c>
    </row>
    <row r="50" spans="1:1" x14ac:dyDescent="0.25">
      <c r="A50" s="17">
        <v>65.281036987373</v>
      </c>
    </row>
    <row r="51" spans="1:1" x14ac:dyDescent="0.25">
      <c r="A51" s="17">
        <v>54.305145124074002</v>
      </c>
    </row>
    <row r="52" spans="1:1" x14ac:dyDescent="0.25">
      <c r="A52" s="17">
        <v>77.792998477929999</v>
      </c>
    </row>
    <row r="53" spans="1:1" x14ac:dyDescent="0.25">
      <c r="A53" s="17">
        <v>39.536932175663999</v>
      </c>
    </row>
    <row r="54" spans="1:1" x14ac:dyDescent="0.25">
      <c r="A54" s="17">
        <v>73.967092214431005</v>
      </c>
    </row>
    <row r="55" spans="1:1" x14ac:dyDescent="0.25">
      <c r="A55" s="17">
        <v>56.011784485817003</v>
      </c>
    </row>
    <row r="56" spans="1:1" x14ac:dyDescent="0.25">
      <c r="A56" s="17">
        <v>48.203389830508002</v>
      </c>
    </row>
    <row r="57" spans="1:1" x14ac:dyDescent="0.25">
      <c r="A57" s="17">
        <v>61.887962016552002</v>
      </c>
    </row>
    <row r="58" spans="1:1" x14ac:dyDescent="0.25">
      <c r="A58" s="17">
        <v>54.966887417218999</v>
      </c>
    </row>
    <row r="59" spans="1:1" x14ac:dyDescent="0.25">
      <c r="A59" s="17">
        <v>92.913909432983004</v>
      </c>
    </row>
    <row r="60" spans="1:1" x14ac:dyDescent="0.25">
      <c r="A60" s="17">
        <v>50.912526129603002</v>
      </c>
    </row>
    <row r="61" spans="1:1" x14ac:dyDescent="0.25">
      <c r="A61" s="17">
        <v>52.370851010731002</v>
      </c>
    </row>
    <row r="62" spans="1:1" x14ac:dyDescent="0.25">
      <c r="A62" s="17">
        <v>94.520911236640003</v>
      </c>
    </row>
    <row r="63" spans="1:1" x14ac:dyDescent="0.25">
      <c r="A63" s="17">
        <v>75.299227609520003</v>
      </c>
    </row>
    <row r="64" spans="1:1" x14ac:dyDescent="0.25">
      <c r="A64" s="17">
        <v>50.952010551591002</v>
      </c>
    </row>
    <row r="65" spans="1:1" x14ac:dyDescent="0.25">
      <c r="A65" s="17">
        <v>81.882222804413004</v>
      </c>
    </row>
    <row r="66" spans="1:1" x14ac:dyDescent="0.25">
      <c r="A66" s="17">
        <v>53.086876155268001</v>
      </c>
    </row>
    <row r="67" spans="1:1" x14ac:dyDescent="0.25">
      <c r="A67" s="17">
        <v>46.617852161785002</v>
      </c>
    </row>
    <row r="68" spans="1:1" x14ac:dyDescent="0.25">
      <c r="A68" s="17">
        <v>86.925314495107997</v>
      </c>
    </row>
    <row r="69" spans="1:1" x14ac:dyDescent="0.25">
      <c r="A69" s="17">
        <v>101.51020223499</v>
      </c>
    </row>
    <row r="70" spans="1:1" x14ac:dyDescent="0.25">
      <c r="A70" s="17">
        <v>60.682498061084999</v>
      </c>
    </row>
    <row r="71" spans="1:1" x14ac:dyDescent="0.25">
      <c r="A71" s="17">
        <v>33.017649591046002</v>
      </c>
    </row>
    <row r="72" spans="1:1" x14ac:dyDescent="0.25">
      <c r="A72" s="17">
        <v>82.167806456356999</v>
      </c>
    </row>
    <row r="73" spans="1:1" x14ac:dyDescent="0.25">
      <c r="A73" s="17">
        <v>52.823372150434999</v>
      </c>
    </row>
    <row r="74" spans="1:1" x14ac:dyDescent="0.25">
      <c r="A74" s="17">
        <v>69.949680085311002</v>
      </c>
    </row>
    <row r="75" spans="1:1" x14ac:dyDescent="0.25">
      <c r="A75" s="17">
        <v>49.649532710279999</v>
      </c>
    </row>
    <row r="76" spans="1:1" x14ac:dyDescent="0.25">
      <c r="A76" s="17">
        <v>55.313018849496999</v>
      </c>
    </row>
    <row r="77" spans="1:1" x14ac:dyDescent="0.25">
      <c r="A77" s="17">
        <v>68.312432819777996</v>
      </c>
    </row>
    <row r="78" spans="1:1" x14ac:dyDescent="0.25">
      <c r="A78" s="17">
        <v>74.847727627674999</v>
      </c>
    </row>
    <row r="79" spans="1:1" x14ac:dyDescent="0.25">
      <c r="A79" s="17">
        <v>88.075985492597994</v>
      </c>
    </row>
    <row r="80" spans="1:1" x14ac:dyDescent="0.25">
      <c r="A80" s="17">
        <v>67.116182572613994</v>
      </c>
    </row>
    <row r="81" spans="1:1" x14ac:dyDescent="0.25">
      <c r="A81" s="17">
        <v>63.501120067396002</v>
      </c>
    </row>
    <row r="82" spans="1:1" x14ac:dyDescent="0.25">
      <c r="A82" s="17">
        <v>49.163810424300003</v>
      </c>
    </row>
    <row r="83" spans="1:1" x14ac:dyDescent="0.25">
      <c r="A83" s="17">
        <v>79.522359211644002</v>
      </c>
    </row>
    <row r="84" spans="1:1" x14ac:dyDescent="0.25">
      <c r="A84" s="17">
        <v>66.586390366844</v>
      </c>
    </row>
    <row r="85" spans="1:1" x14ac:dyDescent="0.25">
      <c r="A85" s="17">
        <v>93.374811346906</v>
      </c>
    </row>
    <row r="86" spans="1:1" x14ac:dyDescent="0.25">
      <c r="A86" s="17">
        <v>54.259434995254999</v>
      </c>
    </row>
    <row r="87" spans="1:1" x14ac:dyDescent="0.25">
      <c r="A87" s="17">
        <v>60.798838053739999</v>
      </c>
    </row>
    <row r="88" spans="1:1" x14ac:dyDescent="0.25">
      <c r="A88" s="17">
        <v>95.174250033163005</v>
      </c>
    </row>
    <row r="89" spans="1:1" x14ac:dyDescent="0.25">
      <c r="A89" s="17">
        <v>113.0326096748</v>
      </c>
    </row>
    <row r="90" spans="1:1" x14ac:dyDescent="0.25">
      <c r="A90" s="17">
        <v>66.296349733083005</v>
      </c>
    </row>
    <row r="91" spans="1:1" x14ac:dyDescent="0.25">
      <c r="A91" s="17">
        <v>41.40012070006</v>
      </c>
    </row>
    <row r="92" spans="1:1" x14ac:dyDescent="0.25">
      <c r="A92" s="17">
        <v>50.148067331671001</v>
      </c>
    </row>
    <row r="93" spans="1:1" x14ac:dyDescent="0.25">
      <c r="A93" s="17">
        <v>44.932504821084002</v>
      </c>
    </row>
    <row r="94" spans="1:1" x14ac:dyDescent="0.25">
      <c r="A94" s="17">
        <v>67.787383925712007</v>
      </c>
    </row>
    <row r="95" spans="1:1" x14ac:dyDescent="0.25">
      <c r="A95" s="17">
        <v>56.617823684843003</v>
      </c>
    </row>
    <row r="96" spans="1:1" x14ac:dyDescent="0.25">
      <c r="A96" s="17">
        <v>49.195753380791999</v>
      </c>
    </row>
    <row r="97" spans="1:1" x14ac:dyDescent="0.25">
      <c r="A97" s="17">
        <v>38.271917249909002</v>
      </c>
    </row>
    <row r="98" spans="1:1" x14ac:dyDescent="0.25">
      <c r="A98" s="17">
        <v>83.459773344572</v>
      </c>
    </row>
    <row r="99" spans="1:1" x14ac:dyDescent="0.25">
      <c r="A99" s="17">
        <v>66.409232905240998</v>
      </c>
    </row>
    <row r="100" spans="1:1" x14ac:dyDescent="0.25">
      <c r="A100" s="17">
        <v>83.915361183637998</v>
      </c>
    </row>
    <row r="101" spans="1:1" x14ac:dyDescent="0.25">
      <c r="A101" s="17">
        <v>56.788288203526001</v>
      </c>
    </row>
    <row r="102" spans="1:1" x14ac:dyDescent="0.25">
      <c r="A102" s="17">
        <v>45.458357795856998</v>
      </c>
    </row>
    <row r="103" spans="1:1" x14ac:dyDescent="0.25">
      <c r="A103" s="17">
        <v>59.969331509801002</v>
      </c>
    </row>
    <row r="104" spans="1:1" x14ac:dyDescent="0.25">
      <c r="A104" s="17">
        <v>82.545402816633995</v>
      </c>
    </row>
    <row r="105" spans="1:1" x14ac:dyDescent="0.25">
      <c r="A105" s="17">
        <v>91.229012760242</v>
      </c>
    </row>
    <row r="106" spans="1:1" x14ac:dyDescent="0.25">
      <c r="A106" s="17">
        <v>80.694065928046001</v>
      </c>
    </row>
    <row r="107" spans="1:1" x14ac:dyDescent="0.25">
      <c r="A107" s="17">
        <v>62.331860579283003</v>
      </c>
    </row>
    <row r="108" spans="1:1" x14ac:dyDescent="0.25">
      <c r="A108" s="17">
        <v>101.54320987654</v>
      </c>
    </row>
    <row r="109" spans="1:1" x14ac:dyDescent="0.25">
      <c r="A109" s="17">
        <v>79.665566285132996</v>
      </c>
    </row>
    <row r="110" spans="1:1" x14ac:dyDescent="0.25">
      <c r="A110" s="17">
        <v>51.389797253106998</v>
      </c>
    </row>
    <row r="111" spans="1:1" x14ac:dyDescent="0.25">
      <c r="A111" s="17">
        <v>70.492698736389997</v>
      </c>
    </row>
    <row r="112" spans="1:1" x14ac:dyDescent="0.25">
      <c r="A112" s="17">
        <v>59.612384495379999</v>
      </c>
    </row>
    <row r="113" spans="1:1" x14ac:dyDescent="0.25">
      <c r="A113" s="17">
        <v>81.111321828181005</v>
      </c>
    </row>
    <row r="114" spans="1:1" x14ac:dyDescent="0.25">
      <c r="A114" s="17">
        <v>48.459099970586998</v>
      </c>
    </row>
    <row r="115" spans="1:1" x14ac:dyDescent="0.25">
      <c r="A115" s="17">
        <v>52.753064905682997</v>
      </c>
    </row>
    <row r="116" spans="1:1" x14ac:dyDescent="0.25">
      <c r="A116" s="17">
        <v>77.709144621994994</v>
      </c>
    </row>
    <row r="117" spans="1:1" x14ac:dyDescent="0.25">
      <c r="A117" s="17">
        <v>55.555555555555998</v>
      </c>
    </row>
    <row r="118" spans="1:1" x14ac:dyDescent="0.25">
      <c r="A118" s="17">
        <v>110.18058690745001</v>
      </c>
    </row>
    <row r="119" spans="1:1" x14ac:dyDescent="0.25">
      <c r="A119" s="17">
        <v>71.187587606940994</v>
      </c>
    </row>
    <row r="120" spans="1:1" x14ac:dyDescent="0.25">
      <c r="A120" s="17">
        <v>34.779056813962001</v>
      </c>
    </row>
    <row r="121" spans="1:1" x14ac:dyDescent="0.25">
      <c r="A121" s="17">
        <v>71.590887607523996</v>
      </c>
    </row>
    <row r="122" spans="1:1" x14ac:dyDescent="0.25">
      <c r="A122" s="17">
        <v>72.612408844518995</v>
      </c>
    </row>
    <row r="123" spans="1:1" x14ac:dyDescent="0.25">
      <c r="A123" s="17">
        <v>95.313836155293004</v>
      </c>
    </row>
    <row r="124" spans="1:1" x14ac:dyDescent="0.25">
      <c r="A124" s="17">
        <v>41.614989369241997</v>
      </c>
    </row>
    <row r="125" spans="1:1" x14ac:dyDescent="0.25">
      <c r="A125" s="17">
        <v>94.521566683193001</v>
      </c>
    </row>
    <row r="126" spans="1:1" x14ac:dyDescent="0.25">
      <c r="A126" s="17">
        <v>86.939428634489005</v>
      </c>
    </row>
    <row r="127" spans="1:1" x14ac:dyDescent="0.25">
      <c r="A127" s="17">
        <v>72.346153846153996</v>
      </c>
    </row>
    <row r="128" spans="1:1" x14ac:dyDescent="0.25">
      <c r="A128" s="17">
        <v>72.942178681716996</v>
      </c>
    </row>
    <row r="129" spans="1:1" x14ac:dyDescent="0.25">
      <c r="A129" s="17">
        <v>71.253250130005</v>
      </c>
    </row>
    <row r="130" spans="1:1" x14ac:dyDescent="0.25">
      <c r="A130" s="17">
        <v>35.593635250917998</v>
      </c>
    </row>
    <row r="131" spans="1:1" x14ac:dyDescent="0.25">
      <c r="A131" s="17">
        <v>61.245243406377</v>
      </c>
    </row>
    <row r="132" spans="1:1" x14ac:dyDescent="0.25">
      <c r="A132" s="17">
        <v>91.585335018962994</v>
      </c>
    </row>
    <row r="133" spans="1:1" x14ac:dyDescent="0.25">
      <c r="A133" s="17">
        <v>91.739863754845999</v>
      </c>
    </row>
    <row r="134" spans="1:1" x14ac:dyDescent="0.25">
      <c r="A134" s="17">
        <v>53.218160750026001</v>
      </c>
    </row>
    <row r="135" spans="1:1" x14ac:dyDescent="0.25">
      <c r="A135" s="17">
        <v>68.313513017126994</v>
      </c>
    </row>
    <row r="136" spans="1:1" x14ac:dyDescent="0.25">
      <c r="A136" s="17">
        <v>73.070113314447994</v>
      </c>
    </row>
    <row r="137" spans="1:1" x14ac:dyDescent="0.25">
      <c r="A137" s="17">
        <v>36.286035575546997</v>
      </c>
    </row>
    <row r="138" spans="1:1" x14ac:dyDescent="0.25">
      <c r="A138" s="17">
        <v>70.716071543048002</v>
      </c>
    </row>
    <row r="139" spans="1:1" x14ac:dyDescent="0.25">
      <c r="A139" s="17">
        <v>81.946571379955998</v>
      </c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Chaves</cp:lastModifiedBy>
  <dcterms:created xsi:type="dcterms:W3CDTF">2023-01-15T23:40:36Z</dcterms:created>
  <dcterms:modified xsi:type="dcterms:W3CDTF">2024-02-19T22:26:42Z</dcterms:modified>
</cp:coreProperties>
</file>