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12\"/>
    </mc:Choice>
  </mc:AlternateContent>
  <xr:revisionPtr revIDLastSave="0" documentId="13_ncr:1_{437F517A-856C-4D1E-9D2F-210234A6683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dica. 01" sheetId="1" r:id="rId1"/>
    <sheet name="Indica. 02" sheetId="5" r:id="rId2"/>
    <sheet name="Indica. 03" sheetId="6" r:id="rId3"/>
  </sheets>
  <definedNames>
    <definedName name="_xlnm._FilterDatabase" localSheetId="0" hidden="1">'Indica. 01'!$A$3:$I$160</definedName>
    <definedName name="_xlnm._FilterDatabase" localSheetId="1" hidden="1">'Indica. 02'!$A$3:$J$160</definedName>
    <definedName name="_xlnm._FilterDatabase" localSheetId="2" hidden="1">'Indica. 03'!$A$3:$J$160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5" l="1"/>
  <c r="M19" i="5"/>
  <c r="M20" i="5" s="1"/>
  <c r="M18" i="5"/>
  <c r="J17" i="1"/>
  <c r="M19" i="6"/>
  <c r="M18" i="6"/>
  <c r="M17" i="6"/>
  <c r="M17" i="1"/>
  <c r="M18" i="1"/>
  <c r="M19" i="1"/>
  <c r="M20" i="1" s="1"/>
  <c r="M22" i="5" l="1"/>
  <c r="M21" i="5"/>
  <c r="J17" i="5" s="1"/>
  <c r="M20" i="6"/>
  <c r="M22" i="6" s="1"/>
  <c r="M22" i="1"/>
  <c r="M21" i="1"/>
  <c r="M21" i="6" l="1"/>
  <c r="J17" i="6" s="1"/>
  <c r="J160" i="5"/>
  <c r="J148" i="5"/>
  <c r="J136" i="5"/>
  <c r="J124" i="5"/>
  <c r="J112" i="5"/>
  <c r="J100" i="5"/>
  <c r="J88" i="5"/>
  <c r="J76" i="5"/>
  <c r="J64" i="5"/>
  <c r="J52" i="5"/>
  <c r="J40" i="5"/>
  <c r="J28" i="5"/>
  <c r="J159" i="5"/>
  <c r="J147" i="5"/>
  <c r="J135" i="5"/>
  <c r="J123" i="5"/>
  <c r="J111" i="5"/>
  <c r="J99" i="5"/>
  <c r="J87" i="5"/>
  <c r="J75" i="5"/>
  <c r="J63" i="5"/>
  <c r="J51" i="5"/>
  <c r="J39" i="5"/>
  <c r="J27" i="5"/>
  <c r="J19" i="5"/>
  <c r="J54" i="5"/>
  <c r="J101" i="5"/>
  <c r="J29" i="5"/>
  <c r="J158" i="5"/>
  <c r="J146" i="5"/>
  <c r="J134" i="5"/>
  <c r="J122" i="5"/>
  <c r="J110" i="5"/>
  <c r="J98" i="5"/>
  <c r="J86" i="5"/>
  <c r="J74" i="5"/>
  <c r="J62" i="5"/>
  <c r="J50" i="5"/>
  <c r="J38" i="5"/>
  <c r="J26" i="5"/>
  <c r="J157" i="5"/>
  <c r="J145" i="5"/>
  <c r="J133" i="5"/>
  <c r="J121" i="5"/>
  <c r="J109" i="5"/>
  <c r="J97" i="5"/>
  <c r="J85" i="5"/>
  <c r="J73" i="5"/>
  <c r="J61" i="5"/>
  <c r="J49" i="5"/>
  <c r="J37" i="5"/>
  <c r="J25" i="5"/>
  <c r="J18" i="5"/>
  <c r="J90" i="5"/>
  <c r="J125" i="5"/>
  <c r="J156" i="5"/>
  <c r="J144" i="5"/>
  <c r="J132" i="5"/>
  <c r="J120" i="5"/>
  <c r="J108" i="5"/>
  <c r="J96" i="5"/>
  <c r="J84" i="5"/>
  <c r="J72" i="5"/>
  <c r="J60" i="5"/>
  <c r="J48" i="5"/>
  <c r="J36" i="5"/>
  <c r="J24" i="5"/>
  <c r="J155" i="5"/>
  <c r="J143" i="5"/>
  <c r="J131" i="5"/>
  <c r="J119" i="5"/>
  <c r="J107" i="5"/>
  <c r="J95" i="5"/>
  <c r="J83" i="5"/>
  <c r="J71" i="5"/>
  <c r="J59" i="5"/>
  <c r="J47" i="5"/>
  <c r="J35" i="5"/>
  <c r="J23" i="5"/>
  <c r="J102" i="5"/>
  <c r="J113" i="5"/>
  <c r="J41" i="5"/>
  <c r="J154" i="5"/>
  <c r="J142" i="5"/>
  <c r="J130" i="5"/>
  <c r="J118" i="5"/>
  <c r="J106" i="5"/>
  <c r="J94" i="5"/>
  <c r="J82" i="5"/>
  <c r="J70" i="5"/>
  <c r="J58" i="5"/>
  <c r="J46" i="5"/>
  <c r="J34" i="5"/>
  <c r="J114" i="5"/>
  <c r="J78" i="5"/>
  <c r="J137" i="5"/>
  <c r="J53" i="5"/>
  <c r="J153" i="5"/>
  <c r="J141" i="5"/>
  <c r="J129" i="5"/>
  <c r="J117" i="5"/>
  <c r="J105" i="5"/>
  <c r="J93" i="5"/>
  <c r="J81" i="5"/>
  <c r="J69" i="5"/>
  <c r="J57" i="5"/>
  <c r="J45" i="5"/>
  <c r="J33" i="5"/>
  <c r="J22" i="5"/>
  <c r="J126" i="5"/>
  <c r="J66" i="5"/>
  <c r="J149" i="5"/>
  <c r="J152" i="5"/>
  <c r="J140" i="5"/>
  <c r="J128" i="5"/>
  <c r="J116" i="5"/>
  <c r="J104" i="5"/>
  <c r="J92" i="5"/>
  <c r="J80" i="5"/>
  <c r="J68" i="5"/>
  <c r="J56" i="5"/>
  <c r="J44" i="5"/>
  <c r="J32" i="5"/>
  <c r="J138" i="5"/>
  <c r="J42" i="5"/>
  <c r="J77" i="5"/>
  <c r="J20" i="5"/>
  <c r="J151" i="5"/>
  <c r="J139" i="5"/>
  <c r="J127" i="5"/>
  <c r="J115" i="5"/>
  <c r="J103" i="5"/>
  <c r="J91" i="5"/>
  <c r="J79" i="5"/>
  <c r="J67" i="5"/>
  <c r="J55" i="5"/>
  <c r="J43" i="5"/>
  <c r="J31" i="5"/>
  <c r="J21" i="5"/>
  <c r="J150" i="5"/>
  <c r="J30" i="5"/>
  <c r="J89" i="5"/>
  <c r="J65" i="5"/>
  <c r="J159" i="6"/>
  <c r="J147" i="6"/>
  <c r="J135" i="6"/>
  <c r="J123" i="6"/>
  <c r="J111" i="6"/>
  <c r="J99" i="6"/>
  <c r="J75" i="6"/>
  <c r="J63" i="6"/>
  <c r="J27" i="6"/>
  <c r="J19" i="6"/>
  <c r="J157" i="6"/>
  <c r="J145" i="6"/>
  <c r="J133" i="6"/>
  <c r="J121" i="6"/>
  <c r="J109" i="6"/>
  <c r="J97" i="6"/>
  <c r="J85" i="6"/>
  <c r="J73" i="6"/>
  <c r="J61" i="6"/>
  <c r="J49" i="6"/>
  <c r="J37" i="6"/>
  <c r="J25" i="6"/>
  <c r="J18" i="6"/>
  <c r="J156" i="6"/>
  <c r="J144" i="6"/>
  <c r="J108" i="6"/>
  <c r="J72" i="6"/>
  <c r="J36" i="6"/>
  <c r="J22" i="6"/>
  <c r="J158" i="6"/>
  <c r="J146" i="6"/>
  <c r="J134" i="6"/>
  <c r="J122" i="6"/>
  <c r="J110" i="6"/>
  <c r="J98" i="6"/>
  <c r="J86" i="6"/>
  <c r="J74" i="6"/>
  <c r="J62" i="6"/>
  <c r="J50" i="6"/>
  <c r="J38" i="6"/>
  <c r="J26" i="6"/>
  <c r="J155" i="6"/>
  <c r="J143" i="6"/>
  <c r="J131" i="6"/>
  <c r="J119" i="6"/>
  <c r="J107" i="6"/>
  <c r="J95" i="6"/>
  <c r="J83" i="6"/>
  <c r="J71" i="6"/>
  <c r="J59" i="6"/>
  <c r="J47" i="6"/>
  <c r="J35" i="6"/>
  <c r="J23" i="6"/>
  <c r="J154" i="6"/>
  <c r="J142" i="6"/>
  <c r="J130" i="6"/>
  <c r="J118" i="6"/>
  <c r="J106" i="6"/>
  <c r="J94" i="6"/>
  <c r="J82" i="6"/>
  <c r="J70" i="6"/>
  <c r="J58" i="6"/>
  <c r="J46" i="6"/>
  <c r="J34" i="6"/>
  <c r="J153" i="6"/>
  <c r="J141" i="6"/>
  <c r="J129" i="6"/>
  <c r="J117" i="6"/>
  <c r="J105" i="6"/>
  <c r="J93" i="6"/>
  <c r="J81" i="6"/>
  <c r="J69" i="6"/>
  <c r="J57" i="6"/>
  <c r="J45" i="6"/>
  <c r="J152" i="6"/>
  <c r="J140" i="6"/>
  <c r="J128" i="6"/>
  <c r="J116" i="6"/>
  <c r="J104" i="6"/>
  <c r="J92" i="6"/>
  <c r="J80" i="6"/>
  <c r="J68" i="6"/>
  <c r="J56" i="6"/>
  <c r="J44" i="6"/>
  <c r="J32" i="6"/>
  <c r="J79" i="6"/>
  <c r="J55" i="6"/>
  <c r="J31" i="6"/>
  <c r="J150" i="6"/>
  <c r="J126" i="6"/>
  <c r="J90" i="6"/>
  <c r="J66" i="6"/>
  <c r="J54" i="6"/>
  <c r="J30" i="6"/>
  <c r="J132" i="6"/>
  <c r="J84" i="6"/>
  <c r="J48" i="6"/>
  <c r="J151" i="6"/>
  <c r="J139" i="6"/>
  <c r="J127" i="6"/>
  <c r="J115" i="6"/>
  <c r="J103" i="6"/>
  <c r="J91" i="6"/>
  <c r="J67" i="6"/>
  <c r="J43" i="6"/>
  <c r="J21" i="6"/>
  <c r="J138" i="6"/>
  <c r="J114" i="6"/>
  <c r="J102" i="6"/>
  <c r="J78" i="6"/>
  <c r="J42" i="6"/>
  <c r="J120" i="6"/>
  <c r="J96" i="6"/>
  <c r="J60" i="6"/>
  <c r="J24" i="6"/>
  <c r="J33" i="6"/>
  <c r="J149" i="6"/>
  <c r="J137" i="6"/>
  <c r="J125" i="6"/>
  <c r="J113" i="6"/>
  <c r="J101" i="6"/>
  <c r="J89" i="6"/>
  <c r="J77" i="6"/>
  <c r="J65" i="6"/>
  <c r="J53" i="6"/>
  <c r="J41" i="6"/>
  <c r="J29" i="6"/>
  <c r="J20" i="6"/>
  <c r="J160" i="6"/>
  <c r="J148" i="6"/>
  <c r="J136" i="6"/>
  <c r="J124" i="6"/>
  <c r="J112" i="6"/>
  <c r="J100" i="6"/>
  <c r="J88" i="6"/>
  <c r="J76" i="6"/>
  <c r="J64" i="6"/>
  <c r="J52" i="6"/>
  <c r="J40" i="6"/>
  <c r="J28" i="6"/>
  <c r="J155" i="1"/>
  <c r="J143" i="1"/>
  <c r="J131" i="1"/>
  <c r="J119" i="1"/>
  <c r="J107" i="1"/>
  <c r="J95" i="1"/>
  <c r="J83" i="1"/>
  <c r="J71" i="1"/>
  <c r="J59" i="1"/>
  <c r="J47" i="1"/>
  <c r="J35" i="1"/>
  <c r="J23" i="1"/>
  <c r="J154" i="1"/>
  <c r="J142" i="1"/>
  <c r="J130" i="1"/>
  <c r="J118" i="1"/>
  <c r="J106" i="1"/>
  <c r="J94" i="1"/>
  <c r="J82" i="1"/>
  <c r="J70" i="1"/>
  <c r="J58" i="1"/>
  <c r="J46" i="1"/>
  <c r="J34" i="1"/>
  <c r="J158" i="1"/>
  <c r="J74" i="1"/>
  <c r="J38" i="1"/>
  <c r="J145" i="1"/>
  <c r="J97" i="1"/>
  <c r="J73" i="1"/>
  <c r="J25" i="1"/>
  <c r="J132" i="1"/>
  <c r="J84" i="1"/>
  <c r="J153" i="1"/>
  <c r="J141" i="1"/>
  <c r="J129" i="1"/>
  <c r="J117" i="1"/>
  <c r="J105" i="1"/>
  <c r="J93" i="1"/>
  <c r="J81" i="1"/>
  <c r="J69" i="1"/>
  <c r="J57" i="1"/>
  <c r="J45" i="1"/>
  <c r="J33" i="1"/>
  <c r="J22" i="1"/>
  <c r="J152" i="1"/>
  <c r="J140" i="1"/>
  <c r="J128" i="1"/>
  <c r="J116" i="1"/>
  <c r="J104" i="1"/>
  <c r="J92" i="1"/>
  <c r="J80" i="1"/>
  <c r="J68" i="1"/>
  <c r="J56" i="1"/>
  <c r="J44" i="1"/>
  <c r="J32" i="1"/>
  <c r="J147" i="1"/>
  <c r="J111" i="1"/>
  <c r="J99" i="1"/>
  <c r="J75" i="1"/>
  <c r="J51" i="1"/>
  <c r="J27" i="1"/>
  <c r="J19" i="1"/>
  <c r="J134" i="1"/>
  <c r="J86" i="1"/>
  <c r="J50" i="1"/>
  <c r="J26" i="1"/>
  <c r="J157" i="1"/>
  <c r="J109" i="1"/>
  <c r="J85" i="1"/>
  <c r="J37" i="1"/>
  <c r="J18" i="1"/>
  <c r="J156" i="1"/>
  <c r="J108" i="1"/>
  <c r="J60" i="1"/>
  <c r="J24" i="1"/>
  <c r="J98" i="1"/>
  <c r="J133" i="1"/>
  <c r="J61" i="1"/>
  <c r="J144" i="1"/>
  <c r="J96" i="1"/>
  <c r="J48" i="1"/>
  <c r="J151" i="1"/>
  <c r="J139" i="1"/>
  <c r="J127" i="1"/>
  <c r="J115" i="1"/>
  <c r="J103" i="1"/>
  <c r="J91" i="1"/>
  <c r="J79" i="1"/>
  <c r="J67" i="1"/>
  <c r="J55" i="1"/>
  <c r="J43" i="1"/>
  <c r="J31" i="1"/>
  <c r="J21" i="1"/>
  <c r="J150" i="1"/>
  <c r="J138" i="1"/>
  <c r="J126" i="1"/>
  <c r="J114" i="1"/>
  <c r="J102" i="1"/>
  <c r="J90" i="1"/>
  <c r="J78" i="1"/>
  <c r="J66" i="1"/>
  <c r="J54" i="1"/>
  <c r="J42" i="1"/>
  <c r="J30" i="1"/>
  <c r="J124" i="1"/>
  <c r="J100" i="1"/>
  <c r="J76" i="1"/>
  <c r="J52" i="1"/>
  <c r="J28" i="1"/>
  <c r="J122" i="1"/>
  <c r="J121" i="1"/>
  <c r="J49" i="1"/>
  <c r="J120" i="1"/>
  <c r="J72" i="1"/>
  <c r="J36" i="1"/>
  <c r="J149" i="1"/>
  <c r="J137" i="1"/>
  <c r="J125" i="1"/>
  <c r="J113" i="1"/>
  <c r="J101" i="1"/>
  <c r="J89" i="1"/>
  <c r="J77" i="1"/>
  <c r="J65" i="1"/>
  <c r="J53" i="1"/>
  <c r="J41" i="1"/>
  <c r="J29" i="1"/>
  <c r="J20" i="1"/>
  <c r="J160" i="1"/>
  <c r="J148" i="1"/>
  <c r="J136" i="1"/>
  <c r="J112" i="1"/>
  <c r="J88" i="1"/>
  <c r="J64" i="1"/>
  <c r="J40" i="1"/>
  <c r="J159" i="1"/>
  <c r="J135" i="1"/>
  <c r="J123" i="1"/>
  <c r="J87" i="1"/>
  <c r="J63" i="1"/>
  <c r="J39" i="1"/>
  <c r="J146" i="1"/>
  <c r="J110" i="1"/>
  <c r="J62" i="1"/>
  <c r="J39" i="6" l="1"/>
  <c r="J51" i="6"/>
  <c r="J87" i="6"/>
</calcChain>
</file>

<file path=xl/sharedStrings.xml><?xml version="1.0" encoding="utf-8"?>
<sst xmlns="http://schemas.openxmlformats.org/spreadsheetml/2006/main" count="1079" uniqueCount="190">
  <si>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</si>
  <si>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</si>
  <si>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</si>
  <si>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</si>
  <si>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</si>
  <si>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</si>
  <si>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</si>
  <si>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</si>
  <si>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</si>
  <si>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</si>
  <si>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</si>
  <si>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</si>
  <si>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</si>
  <si>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</si>
  <si>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</si>
  <si>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</si>
  <si>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</si>
  <si>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</si>
  <si>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</si>
  <si>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</si>
  <si>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</si>
  <si>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</si>
  <si>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</si>
  <si>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</si>
  <si>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</si>
  <si>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</si>
  <si>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</si>
  <si>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</si>
  <si>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</si>
  <si>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</si>
  <si>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</si>
  <si>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</si>
  <si>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</si>
  <si>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</si>
  <si>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</si>
  <si>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</si>
  <si>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</si>
  <si>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</si>
  <si>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</si>
  <si>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</si>
  <si>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</si>
  <si>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</si>
  <si>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</si>
  <si>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</si>
  <si>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</si>
  <si>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</si>
  <si>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</si>
  <si>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</si>
  <si>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</si>
  <si>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</si>
  <si>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</si>
  <si>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</si>
  <si>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</si>
  <si>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</si>
  <si>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</si>
  <si>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</si>
  <si>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</si>
  <si>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</si>
  <si>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</si>
  <si>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</si>
  <si>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</si>
  <si>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</si>
  <si>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</si>
  <si>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</si>
  <si>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</si>
  <si>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</si>
  <si>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</si>
  <si>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</si>
  <si>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</si>
  <si>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</si>
  <si>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</si>
  <si>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</si>
  <si>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</si>
  <si>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</si>
  <si>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</si>
  <si>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</si>
  <si>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</si>
  <si>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</si>
  <si>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</si>
  <si>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</si>
  <si>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</si>
  <si>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</si>
  <si>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</si>
  <si>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</si>
  <si>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</si>
  <si>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</si>
  <si>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</si>
  <si>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</si>
  <si>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</si>
  <si>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</si>
  <si>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</si>
  <si>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</si>
  <si>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</si>
  <si>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</si>
  <si>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</si>
  <si>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</si>
  <si>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</si>
  <si>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</si>
  <si>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</si>
  <si>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</si>
  <si>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</si>
  <si>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</si>
  <si>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</si>
  <si>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</si>
  <si>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</si>
  <si>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</si>
  <si>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</si>
  <si>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</si>
  <si>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</si>
  <si>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</si>
  <si>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</si>
  <si>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</si>
  <si>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</si>
  <si>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</si>
  <si>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</si>
  <si>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</si>
  <si>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</si>
  <si>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</si>
  <si>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</si>
  <si>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</si>
  <si>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</si>
  <si>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</si>
  <si>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</si>
  <si>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</si>
  <si>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</si>
  <si>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</si>
  <si>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</si>
  <si>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</si>
  <si>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</si>
  <si>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</si>
  <si>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</si>
  <si>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</si>
  <si>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</si>
  <si>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</si>
  <si>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</si>
  <si>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</si>
  <si>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</si>
  <si>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</si>
  <si>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</si>
  <si>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</si>
  <si>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</si>
  <si>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</si>
  <si>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</si>
  <si>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</si>
  <si>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</si>
  <si>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</si>
  <si>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</si>
  <si>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</si>
  <si>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</si>
  <si>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</si>
  <si>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</si>
  <si>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</si>
  <si>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</si>
  <si>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</si>
  <si>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</si>
  <si>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</si>
  <si>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</si>
  <si>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</si>
  <si>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</si>
  <si>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</si>
  <si>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</si>
  <si>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</si>
  <si>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</si>
  <si>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</si>
  <si>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</si>
  <si>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</si>
  <si>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</si>
  <si>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</si>
  <si>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</si>
  <si>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</si>
  <si>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</si>
  <si>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</si>
  <si>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</si>
  <si>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http://app4.mdr.gov.br/serieHistorica/</t>
  </si>
  <si>
    <t>Percentual do esgoto tratado</t>
  </si>
  <si>
    <t>Taxa de produtividade de floresta plantada</t>
  </si>
  <si>
    <t>Fonte: https://sidra.ibge.gov.br/pesquisa/pevs/tabelas/brasil/2021</t>
  </si>
  <si>
    <t>Obs.: Os valores em zero significam que não á registro de floresta plantada para o município no Sidra/IBGE.</t>
  </si>
  <si>
    <t>Taxa de produtividade de produtos florestais não madeireiros</t>
  </si>
  <si>
    <t>Obs.: Os valores em zero significam que não á registro de produção florestal não madereira para o município no Sidra/IBGE.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</si>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</sst>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5" fontId="1" fillId="0" borderId="0" xfId="1" applyNumberFormat="1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4" fontId="1" fillId="0" borderId="0" xfId="1" applyNumberFormat="1" applyFont="1"/>
    <xf numFmtId="166" fontId="1" fillId="0" borderId="0" xfId="0" applyNumberFormat="1" applyFont="1"/>
    <xf numFmtId="166" fontId="1" fillId="0" borderId="0" xfId="1" applyNumberFormat="1" applyFont="1"/>
    <xf numFmtId="164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workbookViewId="0">
      <selection activeCell="M17" sqref="M17:M22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4" x14ac:dyDescent="0.2">
      <c r="A1" s="12" t="s">
        <v>174</v>
      </c>
      <c r="N1" s="2" t="s">
        <v>173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180</v>
      </c>
    </row>
    <row r="4" spans="1:14" x14ac:dyDescent="0.2">
      <c r="A4" s="3"/>
      <c r="B4" s="3"/>
      <c r="C4" s="3"/>
      <c r="D4" s="5" t="s">
        <v>4</v>
      </c>
      <c r="E4" s="11">
        <v>5.6832628346786542</v>
      </c>
      <c r="F4" s="11">
        <v>6.8937610673255749</v>
      </c>
      <c r="G4" s="11">
        <v>8.3432930382269817</v>
      </c>
      <c r="H4" s="11">
        <v>8.8525563859222665</v>
      </c>
      <c r="I4" s="14">
        <v>9.0504960154194176</v>
      </c>
      <c r="L4" s="6" t="s">
        <v>181</v>
      </c>
      <c r="M4" s="16">
        <v>100</v>
      </c>
    </row>
    <row r="5" spans="1:14" x14ac:dyDescent="0.2">
      <c r="A5" s="3"/>
      <c r="B5" s="3"/>
      <c r="C5" s="3"/>
      <c r="D5" s="5" t="s">
        <v>5</v>
      </c>
      <c r="E5" s="11">
        <v>6.666666666666667</v>
      </c>
      <c r="F5" s="11">
        <v>6.666666666666667</v>
      </c>
      <c r="G5" s="11">
        <v>6.666666666666667</v>
      </c>
      <c r="H5" s="11">
        <v>6.666666666666667</v>
      </c>
      <c r="I5" s="14">
        <v>13.333333333333334</v>
      </c>
    </row>
    <row r="6" spans="1:14" x14ac:dyDescent="0.2">
      <c r="A6" s="3"/>
      <c r="B6" s="3"/>
      <c r="C6" s="3"/>
      <c r="D6" s="5" t="s">
        <v>6</v>
      </c>
      <c r="E6" s="11">
        <v>1.2007329847623398</v>
      </c>
      <c r="F6" s="11">
        <v>7.6923076923076925</v>
      </c>
      <c r="G6" s="11">
        <v>7.6923076923076925</v>
      </c>
      <c r="H6" s="11">
        <v>5.6679731288815427</v>
      </c>
      <c r="I6" s="14">
        <v>5.9498305459222527</v>
      </c>
    </row>
    <row r="7" spans="1:14" x14ac:dyDescent="0.2">
      <c r="A7" s="3"/>
      <c r="B7" s="3"/>
      <c r="C7" s="3"/>
      <c r="D7" s="5" t="s">
        <v>7</v>
      </c>
      <c r="E7" s="11">
        <v>29.063663686083334</v>
      </c>
      <c r="F7" s="11">
        <v>31.970935513169849</v>
      </c>
      <c r="G7" s="11">
        <v>24.605610097033566</v>
      </c>
      <c r="H7" s="11">
        <v>20.397993879136035</v>
      </c>
      <c r="I7" s="14">
        <v>20.287694632098592</v>
      </c>
    </row>
    <row r="8" spans="1:14" x14ac:dyDescent="0.2">
      <c r="A8" s="3"/>
      <c r="B8" s="3"/>
      <c r="C8" s="3"/>
      <c r="D8" s="5" t="s">
        <v>8</v>
      </c>
      <c r="E8" s="11">
        <v>10.803271031763151</v>
      </c>
      <c r="F8" s="11">
        <v>21.810073507368919</v>
      </c>
      <c r="G8" s="11">
        <v>30.745703182811148</v>
      </c>
      <c r="H8" s="11">
        <v>31.261708469542782</v>
      </c>
      <c r="I8" s="14">
        <v>37.336788215369509</v>
      </c>
    </row>
    <row r="9" spans="1:14" x14ac:dyDescent="0.2">
      <c r="A9" s="3"/>
      <c r="B9" s="3"/>
      <c r="C9" s="3"/>
      <c r="D9" s="5" t="s">
        <v>9</v>
      </c>
      <c r="E9" s="11">
        <v>0</v>
      </c>
      <c r="F9" s="11">
        <v>0</v>
      </c>
      <c r="G9" s="11">
        <v>0</v>
      </c>
      <c r="H9" s="11">
        <v>5.5555555555555554</v>
      </c>
      <c r="I9" s="14">
        <v>5.3215195811875589</v>
      </c>
    </row>
    <row r="10" spans="1:14" x14ac:dyDescent="0.2">
      <c r="A10" s="3"/>
      <c r="B10" s="3"/>
      <c r="C10" s="3"/>
      <c r="D10" s="5" t="s">
        <v>10</v>
      </c>
      <c r="E10" s="11">
        <v>14.285714285714286</v>
      </c>
      <c r="F10" s="11">
        <v>14.285714285714286</v>
      </c>
      <c r="G10" s="11">
        <v>14.285714285714286</v>
      </c>
      <c r="H10" s="11">
        <v>14.285714285714286</v>
      </c>
      <c r="I10" s="14">
        <v>14.285714285714286</v>
      </c>
    </row>
    <row r="11" spans="1:14" x14ac:dyDescent="0.2">
      <c r="A11" s="3"/>
      <c r="B11" s="3"/>
      <c r="C11" s="3"/>
      <c r="D11" s="5" t="s">
        <v>11</v>
      </c>
      <c r="E11" s="11">
        <v>0</v>
      </c>
      <c r="F11" s="11">
        <v>0</v>
      </c>
      <c r="G11" s="11">
        <v>3.6199095022624435</v>
      </c>
      <c r="H11" s="11">
        <v>5.882352941176471</v>
      </c>
      <c r="I11" s="14">
        <v>0</v>
      </c>
    </row>
    <row r="12" spans="1:14" x14ac:dyDescent="0.2">
      <c r="A12" s="3"/>
      <c r="B12" s="3"/>
      <c r="C12" s="3"/>
      <c r="D12" s="5" t="s">
        <v>12</v>
      </c>
      <c r="E12" s="11">
        <v>0</v>
      </c>
      <c r="F12" s="11">
        <v>0</v>
      </c>
      <c r="G12" s="11">
        <v>0</v>
      </c>
      <c r="H12" s="11">
        <v>0</v>
      </c>
      <c r="I12" s="14">
        <v>0</v>
      </c>
    </row>
    <row r="13" spans="1:14" x14ac:dyDescent="0.2">
      <c r="A13" s="3"/>
      <c r="B13" s="3"/>
      <c r="C13" s="3"/>
      <c r="D13" s="5" t="s">
        <v>13</v>
      </c>
      <c r="E13" s="11">
        <v>6.25</v>
      </c>
      <c r="F13" s="11">
        <v>6.25</v>
      </c>
      <c r="G13" s="11">
        <v>6.25</v>
      </c>
      <c r="H13" s="11">
        <v>6.25</v>
      </c>
      <c r="I13" s="14">
        <v>6.25</v>
      </c>
    </row>
    <row r="14" spans="1:14" x14ac:dyDescent="0.2">
      <c r="A14" s="3"/>
      <c r="B14" s="3"/>
      <c r="C14" s="3"/>
      <c r="D14" s="5" t="s">
        <v>14</v>
      </c>
      <c r="E14" s="11">
        <v>0</v>
      </c>
      <c r="F14" s="11">
        <v>0</v>
      </c>
      <c r="G14" s="11">
        <v>0</v>
      </c>
      <c r="H14" s="11">
        <v>0</v>
      </c>
      <c r="I14" s="8">
        <v>0</v>
      </c>
    </row>
    <row r="15" spans="1:14" x14ac:dyDescent="0.2">
      <c r="A15" s="3"/>
      <c r="B15" s="3"/>
      <c r="C15" s="3"/>
      <c r="D15" s="5" t="s">
        <v>15</v>
      </c>
      <c r="E15" s="11">
        <v>0</v>
      </c>
      <c r="F15" s="11">
        <v>0</v>
      </c>
      <c r="G15" s="11">
        <v>10</v>
      </c>
      <c r="H15" s="11">
        <v>10</v>
      </c>
      <c r="I15" s="10">
        <v>10</v>
      </c>
      <c r="L15" s="9" t="s">
        <v>182</v>
      </c>
    </row>
    <row r="16" spans="1:14" x14ac:dyDescent="0.2">
      <c r="A16" s="3"/>
      <c r="B16" s="3"/>
      <c r="C16" s="3"/>
      <c r="D16" s="5" t="s">
        <v>16</v>
      </c>
      <c r="E16" s="11">
        <v>10</v>
      </c>
      <c r="F16" s="11">
        <v>10</v>
      </c>
      <c r="G16" s="11">
        <v>19.08998988877654</v>
      </c>
      <c r="H16" s="11">
        <v>20</v>
      </c>
      <c r="I16" s="10">
        <v>20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10">
        <v>0</v>
      </c>
      <c r="F17" s="13">
        <v>0</v>
      </c>
      <c r="G17" s="10">
        <v>0</v>
      </c>
      <c r="H17" s="10">
        <v>0</v>
      </c>
      <c r="I17" s="10">
        <v>0</v>
      </c>
      <c r="J17" s="6" t="str">
        <f>IF(AND(I17&lt;$M$21,I17&gt;$M$22),"Normal","Outliers")</f>
        <v>Outliers</v>
      </c>
      <c r="L17" s="2" t="s">
        <v>183</v>
      </c>
      <c r="M17" s="17">
        <f>AVERAGE(I17:I160)</f>
        <v>9.0504960154194176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10">
        <v>0</v>
      </c>
      <c r="F18" s="13">
        <v>0</v>
      </c>
      <c r="G18" s="10">
        <v>0</v>
      </c>
      <c r="H18" s="10">
        <v>0</v>
      </c>
      <c r="I18" s="10">
        <v>0</v>
      </c>
      <c r="J18" s="6" t="str">
        <f t="shared" ref="J18:J81" si="0">IF(AND(I18&lt;$M$21,I18&gt;$M$22),"Normal","Outliers")</f>
        <v>Outliers</v>
      </c>
      <c r="L18" s="2" t="s">
        <v>184</v>
      </c>
      <c r="M18" s="17">
        <f>_xlfn.QUARTILE.EXC(I17:I160,1)</f>
        <v>0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10">
        <v>0</v>
      </c>
      <c r="F19" s="13">
        <v>0</v>
      </c>
      <c r="G19" s="10">
        <v>0</v>
      </c>
      <c r="H19" s="10">
        <v>0</v>
      </c>
      <c r="I19" s="10">
        <v>0</v>
      </c>
      <c r="J19" s="6" t="str">
        <f t="shared" si="0"/>
        <v>Outliers</v>
      </c>
      <c r="L19" s="2" t="s">
        <v>185</v>
      </c>
      <c r="M19" s="17">
        <f>_xlfn.QUARTILE.EXC(I17:I160,3)</f>
        <v>0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10">
        <v>0</v>
      </c>
      <c r="F20" s="13">
        <v>0</v>
      </c>
      <c r="G20" s="10">
        <v>0</v>
      </c>
      <c r="H20" s="10">
        <v>0</v>
      </c>
      <c r="I20" s="10">
        <v>0</v>
      </c>
      <c r="J20" s="6" t="str">
        <f t="shared" si="0"/>
        <v>Outliers</v>
      </c>
      <c r="L20" s="2" t="s">
        <v>186</v>
      </c>
      <c r="M20" s="17">
        <f>M19-M18</f>
        <v>0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10">
        <v>0</v>
      </c>
      <c r="F21" s="13">
        <v>0</v>
      </c>
      <c r="G21" s="10">
        <v>0</v>
      </c>
      <c r="H21" s="10">
        <v>0</v>
      </c>
      <c r="I21" s="10">
        <v>0</v>
      </c>
      <c r="J21" s="6" t="str">
        <f t="shared" si="0"/>
        <v>Outliers</v>
      </c>
      <c r="L21" s="2" t="s">
        <v>187</v>
      </c>
      <c r="M21" s="17">
        <f>M17+1.5*M20</f>
        <v>9.0504960154194176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10">
        <v>0</v>
      </c>
      <c r="F22" s="13">
        <v>0</v>
      </c>
      <c r="G22" s="10">
        <v>0</v>
      </c>
      <c r="H22" s="10">
        <v>0</v>
      </c>
      <c r="I22" s="10">
        <v>0</v>
      </c>
      <c r="J22" s="6" t="str">
        <f t="shared" si="0"/>
        <v>Outliers</v>
      </c>
      <c r="L22" s="2" t="s">
        <v>188</v>
      </c>
      <c r="M22" s="15">
        <f>M17-1.5*M20</f>
        <v>9.0504960154194176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10">
        <v>0</v>
      </c>
      <c r="F23" s="13">
        <v>0</v>
      </c>
      <c r="G23" s="10">
        <v>0</v>
      </c>
      <c r="H23" s="10">
        <v>0</v>
      </c>
      <c r="I23" s="10">
        <v>0</v>
      </c>
      <c r="J23" s="6" t="str">
        <f t="shared" si="0"/>
        <v>Outliers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10">
        <v>100</v>
      </c>
      <c r="F24" s="13">
        <v>100</v>
      </c>
      <c r="G24" s="10">
        <v>100</v>
      </c>
      <c r="H24" s="10">
        <v>100</v>
      </c>
      <c r="I24" s="10">
        <v>100</v>
      </c>
      <c r="J24" s="6" t="str">
        <f t="shared" si="0"/>
        <v>Outliers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10">
        <v>0</v>
      </c>
      <c r="F25" s="13">
        <v>0</v>
      </c>
      <c r="G25" s="10">
        <v>0</v>
      </c>
      <c r="H25" s="10">
        <v>0</v>
      </c>
      <c r="I25" s="10">
        <v>0</v>
      </c>
      <c r="J25" s="6" t="str">
        <f t="shared" si="0"/>
        <v>Outliers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10">
        <v>33.803361019895689</v>
      </c>
      <c r="F26" s="13">
        <v>50</v>
      </c>
      <c r="G26" s="10">
        <v>100</v>
      </c>
      <c r="H26" s="10">
        <v>6.5677200797312345</v>
      </c>
      <c r="I26" s="10">
        <v>41.292936178673436</v>
      </c>
      <c r="J26" s="6" t="str">
        <f t="shared" si="0"/>
        <v>Outliers</v>
      </c>
      <c r="M26" s="16"/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10">
        <v>0</v>
      </c>
      <c r="F27" s="13">
        <v>0</v>
      </c>
      <c r="G27" s="10">
        <v>0</v>
      </c>
      <c r="H27" s="10">
        <v>0</v>
      </c>
      <c r="I27" s="10">
        <v>0</v>
      </c>
      <c r="J27" s="6" t="str">
        <f t="shared" si="0"/>
        <v>Outliers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10">
        <v>0</v>
      </c>
      <c r="F28" s="13">
        <v>0</v>
      </c>
      <c r="G28" s="10">
        <v>0</v>
      </c>
      <c r="H28" s="10">
        <v>0</v>
      </c>
      <c r="I28" s="10">
        <v>0</v>
      </c>
      <c r="J28" s="6" t="str">
        <f t="shared" si="0"/>
        <v>Outliers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10">
        <v>0</v>
      </c>
      <c r="F29" s="13">
        <v>0</v>
      </c>
      <c r="G29" s="10">
        <v>0</v>
      </c>
      <c r="H29" s="10">
        <v>0</v>
      </c>
      <c r="I29" s="10">
        <v>0</v>
      </c>
      <c r="J29" s="6" t="str">
        <f t="shared" si="0"/>
        <v>Outliers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10">
        <v>0</v>
      </c>
      <c r="F30" s="13">
        <v>0</v>
      </c>
      <c r="G30" s="10">
        <v>0</v>
      </c>
      <c r="H30" s="10">
        <v>0</v>
      </c>
      <c r="I30" s="10">
        <v>0</v>
      </c>
      <c r="J30" s="6" t="str">
        <f t="shared" si="0"/>
        <v>Outliers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10">
        <v>0</v>
      </c>
      <c r="F31" s="13">
        <v>0</v>
      </c>
      <c r="G31" s="10">
        <v>0</v>
      </c>
      <c r="H31" s="10">
        <v>0</v>
      </c>
      <c r="I31" s="10">
        <v>0</v>
      </c>
      <c r="J31" s="6" t="str">
        <f t="shared" si="0"/>
        <v>Outliers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10">
        <v>0</v>
      </c>
      <c r="F32" s="13">
        <v>0</v>
      </c>
      <c r="G32" s="10">
        <v>0</v>
      </c>
      <c r="H32" s="10">
        <v>0</v>
      </c>
      <c r="I32" s="10">
        <v>0</v>
      </c>
      <c r="J32" s="6" t="str">
        <f t="shared" si="0"/>
        <v>Outliers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10">
        <v>0</v>
      </c>
      <c r="F33" s="13">
        <v>0</v>
      </c>
      <c r="G33" s="10">
        <v>0</v>
      </c>
      <c r="H33" s="10">
        <v>0</v>
      </c>
      <c r="I33" s="10">
        <v>0</v>
      </c>
      <c r="J33" s="6" t="str">
        <f t="shared" si="0"/>
        <v>Outliers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10">
        <v>0</v>
      </c>
      <c r="F34" s="13">
        <v>0</v>
      </c>
      <c r="G34" s="10">
        <v>100</v>
      </c>
      <c r="H34" s="10">
        <v>100</v>
      </c>
      <c r="I34" s="10">
        <v>100</v>
      </c>
      <c r="J34" s="6" t="str">
        <f t="shared" si="0"/>
        <v>Outliers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10">
        <v>20.212994138920067</v>
      </c>
      <c r="F35" s="13">
        <v>9.0503675368445897</v>
      </c>
      <c r="G35" s="10">
        <v>9.2221952591579441</v>
      </c>
      <c r="H35" s="10">
        <v>49.740822267982679</v>
      </c>
      <c r="I35" s="10">
        <v>49.740673568231109</v>
      </c>
      <c r="J35" s="6" t="str">
        <f t="shared" si="0"/>
        <v>Outliers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10">
        <v>0</v>
      </c>
      <c r="F36" s="13">
        <v>0</v>
      </c>
      <c r="G36" s="10">
        <v>0</v>
      </c>
      <c r="H36" s="10">
        <v>0</v>
      </c>
      <c r="I36" s="10">
        <v>0</v>
      </c>
      <c r="J36" s="6" t="str">
        <f t="shared" si="0"/>
        <v>Outliers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10">
        <v>0</v>
      </c>
      <c r="F37" s="13">
        <v>0</v>
      </c>
      <c r="G37" s="10">
        <v>0</v>
      </c>
      <c r="H37" s="10">
        <v>0</v>
      </c>
      <c r="I37" s="10">
        <v>0</v>
      </c>
      <c r="J37" s="6" t="str">
        <f t="shared" si="0"/>
        <v>Outliers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10">
        <v>0</v>
      </c>
      <c r="F38" s="13">
        <v>0</v>
      </c>
      <c r="G38" s="10">
        <v>0</v>
      </c>
      <c r="H38" s="10">
        <v>0</v>
      </c>
      <c r="I38" s="10">
        <v>0</v>
      </c>
      <c r="J38" s="6" t="str">
        <f t="shared" si="0"/>
        <v>Outliers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10">
        <v>0</v>
      </c>
      <c r="F39" s="13">
        <v>0</v>
      </c>
      <c r="G39" s="10">
        <v>0</v>
      </c>
      <c r="H39" s="10">
        <v>0</v>
      </c>
      <c r="I39" s="10">
        <v>0</v>
      </c>
      <c r="J39" s="6" t="str">
        <f t="shared" si="0"/>
        <v>Outliers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10">
        <v>0</v>
      </c>
      <c r="F40" s="13">
        <v>0</v>
      </c>
      <c r="G40" s="10">
        <v>0</v>
      </c>
      <c r="H40" s="10">
        <v>0</v>
      </c>
      <c r="I40" s="10">
        <v>0</v>
      </c>
      <c r="J40" s="6" t="str">
        <f t="shared" si="0"/>
        <v>Outliers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10">
        <v>0</v>
      </c>
      <c r="F41" s="13">
        <v>0</v>
      </c>
      <c r="G41" s="10">
        <v>0</v>
      </c>
      <c r="H41" s="10">
        <v>0</v>
      </c>
      <c r="I41" s="10">
        <v>0</v>
      </c>
      <c r="J41" s="6" t="str">
        <f t="shared" si="0"/>
        <v>Outliers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10">
        <v>0</v>
      </c>
      <c r="F42" s="13">
        <v>0</v>
      </c>
      <c r="G42" s="10">
        <v>0</v>
      </c>
      <c r="H42" s="10">
        <v>0</v>
      </c>
      <c r="I42" s="10">
        <v>0</v>
      </c>
      <c r="J42" s="6" t="str">
        <f t="shared" si="0"/>
        <v>Outliers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10">
        <v>0</v>
      </c>
      <c r="F43" s="13">
        <v>0</v>
      </c>
      <c r="G43" s="10">
        <v>0</v>
      </c>
      <c r="H43" s="10">
        <v>0</v>
      </c>
      <c r="I43" s="10">
        <v>0</v>
      </c>
      <c r="J43" s="6" t="str">
        <f t="shared" si="0"/>
        <v>Outliers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10">
        <v>0</v>
      </c>
      <c r="F44" s="13">
        <v>0</v>
      </c>
      <c r="G44" s="10">
        <v>0</v>
      </c>
      <c r="H44" s="10">
        <v>0</v>
      </c>
      <c r="I44" s="10">
        <v>0</v>
      </c>
      <c r="J44" s="6" t="str">
        <f t="shared" si="0"/>
        <v>Outliers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10">
        <v>0</v>
      </c>
      <c r="F45" s="13">
        <v>0</v>
      </c>
      <c r="G45" s="10">
        <v>0</v>
      </c>
      <c r="H45" s="10">
        <v>0</v>
      </c>
      <c r="I45" s="10">
        <v>0</v>
      </c>
      <c r="J45" s="6" t="str">
        <f t="shared" si="0"/>
        <v>Outliers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10">
        <v>0</v>
      </c>
      <c r="F46" s="13">
        <v>0</v>
      </c>
      <c r="G46" s="10">
        <v>0</v>
      </c>
      <c r="H46" s="10">
        <v>0</v>
      </c>
      <c r="I46" s="10">
        <v>0</v>
      </c>
      <c r="J46" s="6" t="str">
        <f t="shared" si="0"/>
        <v>Outliers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10">
        <v>0</v>
      </c>
      <c r="F47" s="13">
        <v>0</v>
      </c>
      <c r="G47" s="10">
        <v>0</v>
      </c>
      <c r="H47" s="10">
        <v>0</v>
      </c>
      <c r="I47" s="10">
        <v>0</v>
      </c>
      <c r="J47" s="6" t="str">
        <f t="shared" si="0"/>
        <v>Outliers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10">
        <v>0</v>
      </c>
      <c r="F48" s="13">
        <v>0</v>
      </c>
      <c r="G48" s="10">
        <v>0</v>
      </c>
      <c r="H48" s="10">
        <v>0</v>
      </c>
      <c r="I48" s="10">
        <v>0</v>
      </c>
      <c r="J48" s="6" t="str">
        <f t="shared" si="0"/>
        <v>Outliers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10">
        <v>100</v>
      </c>
      <c r="F49" s="13">
        <v>100</v>
      </c>
      <c r="G49" s="10">
        <v>0</v>
      </c>
      <c r="H49" s="10">
        <v>1.9976912717244919</v>
      </c>
      <c r="I49" s="10">
        <v>2.0971269360975464</v>
      </c>
      <c r="J49" s="6" t="str">
        <f t="shared" si="0"/>
        <v>Outliers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10">
        <v>0</v>
      </c>
      <c r="F50" s="13">
        <v>0</v>
      </c>
      <c r="G50" s="10">
        <v>0</v>
      </c>
      <c r="H50" s="10">
        <v>0</v>
      </c>
      <c r="I50" s="10">
        <v>0</v>
      </c>
      <c r="J50" s="6" t="str">
        <f t="shared" si="0"/>
        <v>Outliers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10">
        <v>0</v>
      </c>
      <c r="F51" s="13">
        <v>0</v>
      </c>
      <c r="G51" s="10">
        <v>0</v>
      </c>
      <c r="H51" s="10">
        <v>0</v>
      </c>
      <c r="I51" s="10">
        <v>0</v>
      </c>
      <c r="J51" s="6" t="str">
        <f t="shared" si="0"/>
        <v>Outliers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10">
        <v>0</v>
      </c>
      <c r="F52" s="13">
        <v>0</v>
      </c>
      <c r="G52" s="10">
        <v>0</v>
      </c>
      <c r="H52" s="10">
        <v>100</v>
      </c>
      <c r="I52" s="10">
        <v>95.787352461376059</v>
      </c>
      <c r="J52" s="6" t="str">
        <f t="shared" si="0"/>
        <v>Outliers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10">
        <v>0</v>
      </c>
      <c r="F53" s="13">
        <v>0</v>
      </c>
      <c r="G53" s="10">
        <v>0</v>
      </c>
      <c r="H53" s="10">
        <v>0</v>
      </c>
      <c r="I53" s="10">
        <v>0</v>
      </c>
      <c r="J53" s="6" t="str">
        <f t="shared" si="0"/>
        <v>Outliers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10">
        <v>0</v>
      </c>
      <c r="F54" s="13">
        <v>0</v>
      </c>
      <c r="G54" s="10">
        <v>0</v>
      </c>
      <c r="H54" s="10">
        <v>0</v>
      </c>
      <c r="I54" s="10">
        <v>0</v>
      </c>
      <c r="J54" s="6" t="str">
        <f t="shared" si="0"/>
        <v>Outliers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10">
        <v>0</v>
      </c>
      <c r="F55" s="13">
        <v>0</v>
      </c>
      <c r="G55" s="10">
        <v>0</v>
      </c>
      <c r="H55" s="10">
        <v>0</v>
      </c>
      <c r="I55" s="10">
        <v>0</v>
      </c>
      <c r="J55" s="6" t="str">
        <f t="shared" si="0"/>
        <v>Outliers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10">
        <v>0</v>
      </c>
      <c r="F56" s="13">
        <v>0</v>
      </c>
      <c r="G56" s="10">
        <v>0</v>
      </c>
      <c r="H56" s="10">
        <v>0</v>
      </c>
      <c r="I56" s="10">
        <v>0</v>
      </c>
      <c r="J56" s="6" t="str">
        <f t="shared" si="0"/>
        <v>Outliers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10">
        <v>0</v>
      </c>
      <c r="F57" s="13">
        <v>0</v>
      </c>
      <c r="G57" s="10">
        <v>0</v>
      </c>
      <c r="H57" s="10">
        <v>0</v>
      </c>
      <c r="I57" s="10">
        <v>0</v>
      </c>
      <c r="J57" s="6" t="str">
        <f t="shared" si="0"/>
        <v>Outliers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10">
        <v>0</v>
      </c>
      <c r="F58" s="13">
        <v>0</v>
      </c>
      <c r="G58" s="10">
        <v>0</v>
      </c>
      <c r="H58" s="10">
        <v>0</v>
      </c>
      <c r="I58" s="10">
        <v>0</v>
      </c>
      <c r="J58" s="6" t="str">
        <f t="shared" si="0"/>
        <v>Outliers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10">
        <v>0</v>
      </c>
      <c r="F59" s="13">
        <v>0</v>
      </c>
      <c r="G59" s="10">
        <v>0</v>
      </c>
      <c r="H59" s="10">
        <v>0</v>
      </c>
      <c r="I59" s="10">
        <v>0</v>
      </c>
      <c r="J59" s="6" t="str">
        <f t="shared" si="0"/>
        <v>Outliers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10">
        <v>0</v>
      </c>
      <c r="F60" s="13">
        <v>0</v>
      </c>
      <c r="G60" s="10">
        <v>0</v>
      </c>
      <c r="H60" s="10">
        <v>0</v>
      </c>
      <c r="I60" s="10">
        <v>0</v>
      </c>
      <c r="J60" s="6" t="str">
        <f t="shared" si="0"/>
        <v>Outliers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10">
        <v>0</v>
      </c>
      <c r="F61" s="13">
        <v>0</v>
      </c>
      <c r="G61" s="10">
        <v>0</v>
      </c>
      <c r="H61" s="10">
        <v>0</v>
      </c>
      <c r="I61" s="10">
        <v>0</v>
      </c>
      <c r="J61" s="6" t="str">
        <f t="shared" si="0"/>
        <v>Outliers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10">
        <v>0</v>
      </c>
      <c r="F62" s="13">
        <v>0</v>
      </c>
      <c r="G62" s="10">
        <v>0</v>
      </c>
      <c r="H62" s="10">
        <v>0</v>
      </c>
      <c r="I62" s="10">
        <v>0</v>
      </c>
      <c r="J62" s="6" t="str">
        <f t="shared" si="0"/>
        <v>Outliers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10">
        <v>0</v>
      </c>
      <c r="F63" s="13">
        <v>0</v>
      </c>
      <c r="G63" s="10">
        <v>0</v>
      </c>
      <c r="H63" s="10">
        <v>0</v>
      </c>
      <c r="I63" s="10">
        <v>0</v>
      </c>
      <c r="J63" s="6" t="str">
        <f t="shared" si="0"/>
        <v>Outliers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10">
        <v>0</v>
      </c>
      <c r="F64" s="13">
        <v>0</v>
      </c>
      <c r="G64" s="10">
        <v>0</v>
      </c>
      <c r="H64" s="10">
        <v>0</v>
      </c>
      <c r="I64" s="10">
        <v>0</v>
      </c>
      <c r="J64" s="6" t="str">
        <f t="shared" si="0"/>
        <v>Outliers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10">
        <v>0</v>
      </c>
      <c r="F65" s="13">
        <v>0</v>
      </c>
      <c r="G65" s="10">
        <v>0</v>
      </c>
      <c r="H65" s="10">
        <v>0</v>
      </c>
      <c r="I65" s="10">
        <v>0</v>
      </c>
      <c r="J65" s="6" t="str">
        <f t="shared" si="0"/>
        <v>Outliers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10">
        <v>0</v>
      </c>
      <c r="F66" s="13">
        <v>0</v>
      </c>
      <c r="G66" s="10">
        <v>0</v>
      </c>
      <c r="H66" s="10">
        <v>0</v>
      </c>
      <c r="I66" s="10">
        <v>0</v>
      </c>
      <c r="J66" s="6" t="str">
        <f t="shared" si="0"/>
        <v>Outliers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10">
        <v>0</v>
      </c>
      <c r="F67" s="13">
        <v>0</v>
      </c>
      <c r="G67" s="10">
        <v>0</v>
      </c>
      <c r="H67" s="10">
        <v>0</v>
      </c>
      <c r="I67" s="10">
        <v>0</v>
      </c>
      <c r="J67" s="6" t="str">
        <f t="shared" si="0"/>
        <v>Outliers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10">
        <v>0</v>
      </c>
      <c r="F68" s="13">
        <v>0</v>
      </c>
      <c r="G68" s="10">
        <v>0</v>
      </c>
      <c r="H68" s="10">
        <v>0</v>
      </c>
      <c r="I68" s="10">
        <v>0</v>
      </c>
      <c r="J68" s="6" t="str">
        <f t="shared" si="0"/>
        <v>Outliers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10">
        <v>0</v>
      </c>
      <c r="F69" s="13">
        <v>0</v>
      </c>
      <c r="G69" s="10">
        <v>0</v>
      </c>
      <c r="H69" s="10">
        <v>0</v>
      </c>
      <c r="I69" s="10">
        <v>0</v>
      </c>
      <c r="J69" s="6" t="str">
        <f t="shared" si="0"/>
        <v>Outliers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10">
        <v>0</v>
      </c>
      <c r="F70" s="13">
        <v>0</v>
      </c>
      <c r="G70" s="10">
        <v>0</v>
      </c>
      <c r="H70" s="10">
        <v>0</v>
      </c>
      <c r="I70" s="10">
        <v>0</v>
      </c>
      <c r="J70" s="6" t="str">
        <f t="shared" si="0"/>
        <v>Outliers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10">
        <v>0</v>
      </c>
      <c r="F71" s="13">
        <v>0</v>
      </c>
      <c r="G71" s="10">
        <v>0</v>
      </c>
      <c r="H71" s="10">
        <v>0</v>
      </c>
      <c r="I71" s="10">
        <v>0</v>
      </c>
      <c r="J71" s="6" t="str">
        <f t="shared" si="0"/>
        <v>Outliers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10">
        <v>0</v>
      </c>
      <c r="F72" s="13">
        <v>0</v>
      </c>
      <c r="G72" s="10">
        <v>0</v>
      </c>
      <c r="H72" s="10">
        <v>0</v>
      </c>
      <c r="I72" s="10">
        <v>0</v>
      </c>
      <c r="J72" s="6" t="str">
        <f t="shared" si="0"/>
        <v>Outliers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10">
        <v>0</v>
      </c>
      <c r="F73" s="13">
        <v>0</v>
      </c>
      <c r="G73" s="10">
        <v>0</v>
      </c>
      <c r="H73" s="10">
        <v>0</v>
      </c>
      <c r="I73" s="10">
        <v>0</v>
      </c>
      <c r="J73" s="6" t="str">
        <f t="shared" si="0"/>
        <v>Outliers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10">
        <v>0</v>
      </c>
      <c r="F74" s="13">
        <v>0</v>
      </c>
      <c r="G74" s="10">
        <v>0</v>
      </c>
      <c r="H74" s="10">
        <v>0</v>
      </c>
      <c r="I74" s="10">
        <v>0</v>
      </c>
      <c r="J74" s="6" t="str">
        <f t="shared" si="0"/>
        <v>Outliers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10">
        <v>100</v>
      </c>
      <c r="F75" s="13">
        <v>100</v>
      </c>
      <c r="G75" s="10">
        <v>100</v>
      </c>
      <c r="H75" s="10">
        <v>100</v>
      </c>
      <c r="I75" s="10">
        <v>100</v>
      </c>
      <c r="J75" s="6" t="str">
        <f t="shared" si="0"/>
        <v>Outliers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10">
        <v>0</v>
      </c>
      <c r="F76" s="13">
        <v>0</v>
      </c>
      <c r="G76" s="10">
        <v>0</v>
      </c>
      <c r="H76" s="10">
        <v>0</v>
      </c>
      <c r="I76" s="10">
        <v>0</v>
      </c>
      <c r="J76" s="6" t="str">
        <f t="shared" si="0"/>
        <v>Outliers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10">
        <v>0</v>
      </c>
      <c r="F77" s="13">
        <v>0</v>
      </c>
      <c r="G77" s="10">
        <v>0</v>
      </c>
      <c r="H77" s="10">
        <v>0</v>
      </c>
      <c r="I77" s="10">
        <v>0</v>
      </c>
      <c r="J77" s="6" t="str">
        <f t="shared" si="0"/>
        <v>Outliers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10">
        <v>0</v>
      </c>
      <c r="F78" s="13">
        <v>0</v>
      </c>
      <c r="G78" s="10">
        <v>0</v>
      </c>
      <c r="H78" s="10">
        <v>0</v>
      </c>
      <c r="I78" s="10">
        <v>0</v>
      </c>
      <c r="J78" s="6" t="str">
        <f t="shared" si="0"/>
        <v>Outliers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10">
        <v>0</v>
      </c>
      <c r="F79" s="13">
        <v>0</v>
      </c>
      <c r="G79" s="10">
        <v>0</v>
      </c>
      <c r="H79" s="10">
        <v>0</v>
      </c>
      <c r="I79" s="10">
        <v>0</v>
      </c>
      <c r="J79" s="6" t="str">
        <f t="shared" si="0"/>
        <v>Outliers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10">
        <v>0</v>
      </c>
      <c r="F80" s="13">
        <v>0</v>
      </c>
      <c r="G80" s="10">
        <v>0</v>
      </c>
      <c r="H80" s="10">
        <v>0</v>
      </c>
      <c r="I80" s="10">
        <v>0</v>
      </c>
      <c r="J80" s="6" t="str">
        <f t="shared" si="0"/>
        <v>Outliers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10">
        <v>0</v>
      </c>
      <c r="F81" s="13">
        <v>0</v>
      </c>
      <c r="G81" s="10">
        <v>0</v>
      </c>
      <c r="H81" s="10">
        <v>0</v>
      </c>
      <c r="I81" s="10">
        <v>0</v>
      </c>
      <c r="J81" s="6" t="str">
        <f t="shared" si="0"/>
        <v>Outliers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10">
        <v>80.694980694980686</v>
      </c>
      <c r="F82" s="13">
        <v>100</v>
      </c>
      <c r="G82" s="10">
        <v>100</v>
      </c>
      <c r="H82" s="10">
        <v>62.176417096089729</v>
      </c>
      <c r="I82" s="10">
        <v>62.188541982418919</v>
      </c>
      <c r="J82" s="6" t="str">
        <f t="shared" ref="J82:J145" si="1">IF(AND(I82&lt;$M$21,I82&gt;$M$22),"Normal","Outliers")</f>
        <v>Outliers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10">
        <v>0</v>
      </c>
      <c r="F83" s="13">
        <v>0</v>
      </c>
      <c r="G83" s="10">
        <v>0</v>
      </c>
      <c r="H83" s="10">
        <v>0</v>
      </c>
      <c r="I83" s="10">
        <v>0</v>
      </c>
      <c r="J83" s="6" t="str">
        <f t="shared" si="1"/>
        <v>Outliers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10">
        <v>0</v>
      </c>
      <c r="F84" s="13">
        <v>0</v>
      </c>
      <c r="G84" s="10">
        <v>0</v>
      </c>
      <c r="H84" s="10">
        <v>0</v>
      </c>
      <c r="I84" s="10">
        <v>0</v>
      </c>
      <c r="J84" s="6" t="str">
        <f t="shared" si="1"/>
        <v>Outliers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10">
        <v>0</v>
      </c>
      <c r="F85" s="13">
        <v>50</v>
      </c>
      <c r="G85" s="10">
        <v>44.506320654897806</v>
      </c>
      <c r="H85" s="10">
        <v>100</v>
      </c>
      <c r="I85" s="10">
        <v>95.650331329942986</v>
      </c>
      <c r="J85" s="6" t="str">
        <f t="shared" si="1"/>
        <v>Outliers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10">
        <v>0</v>
      </c>
      <c r="F86" s="13">
        <v>0</v>
      </c>
      <c r="G86" s="10">
        <v>0</v>
      </c>
      <c r="H86" s="10">
        <v>0</v>
      </c>
      <c r="I86" s="10">
        <v>0</v>
      </c>
      <c r="J86" s="6" t="str">
        <f t="shared" si="1"/>
        <v>Outliers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10">
        <v>0</v>
      </c>
      <c r="F87" s="13">
        <v>0</v>
      </c>
      <c r="G87" s="10">
        <v>0</v>
      </c>
      <c r="H87" s="10">
        <v>0</v>
      </c>
      <c r="I87" s="10">
        <v>0</v>
      </c>
      <c r="J87" s="6" t="str">
        <f t="shared" si="1"/>
        <v>Outliers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0">
        <v>0</v>
      </c>
      <c r="F88" s="13">
        <v>0</v>
      </c>
      <c r="G88" s="10">
        <v>0</v>
      </c>
      <c r="H88" s="10">
        <v>0</v>
      </c>
      <c r="I88" s="10">
        <v>0</v>
      </c>
      <c r="J88" s="6" t="str">
        <f t="shared" si="1"/>
        <v>Outliers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0">
        <v>0</v>
      </c>
      <c r="F89" s="13">
        <v>0</v>
      </c>
      <c r="G89" s="10">
        <v>0</v>
      </c>
      <c r="H89" s="10">
        <v>0</v>
      </c>
      <c r="I89" s="10">
        <v>0</v>
      </c>
      <c r="J89" s="6" t="str">
        <f t="shared" si="1"/>
        <v>Outliers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0">
        <v>0</v>
      </c>
      <c r="F90" s="13">
        <v>0</v>
      </c>
      <c r="G90" s="10">
        <v>0</v>
      </c>
      <c r="H90" s="10">
        <v>0</v>
      </c>
      <c r="I90" s="10">
        <v>0</v>
      </c>
      <c r="J90" s="6" t="str">
        <f t="shared" si="1"/>
        <v>Outliers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0">
        <v>0</v>
      </c>
      <c r="F91" s="13">
        <v>0</v>
      </c>
      <c r="G91" s="10">
        <v>0</v>
      </c>
      <c r="H91" s="10">
        <v>0</v>
      </c>
      <c r="I91" s="10">
        <v>0</v>
      </c>
      <c r="J91" s="6" t="str">
        <f t="shared" si="1"/>
        <v>Outliers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0">
        <v>0</v>
      </c>
      <c r="F92" s="13">
        <v>0</v>
      </c>
      <c r="G92" s="10">
        <v>0</v>
      </c>
      <c r="H92" s="10">
        <v>0</v>
      </c>
      <c r="I92" s="10">
        <v>0</v>
      </c>
      <c r="J92" s="6" t="str">
        <f t="shared" si="1"/>
        <v>Outliers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0">
        <v>0</v>
      </c>
      <c r="F93" s="13">
        <v>0</v>
      </c>
      <c r="G93" s="10">
        <v>0</v>
      </c>
      <c r="H93" s="10">
        <v>0</v>
      </c>
      <c r="I93" s="10">
        <v>0</v>
      </c>
      <c r="J93" s="6" t="str">
        <f t="shared" si="1"/>
        <v>Outliers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0">
        <v>0</v>
      </c>
      <c r="F94" s="13">
        <v>0</v>
      </c>
      <c r="G94" s="10">
        <v>0</v>
      </c>
      <c r="H94" s="10">
        <v>0</v>
      </c>
      <c r="I94" s="10">
        <v>0</v>
      </c>
      <c r="J94" s="6" t="str">
        <f t="shared" si="1"/>
        <v>Outliers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0">
        <v>0</v>
      </c>
      <c r="F95" s="13">
        <v>0</v>
      </c>
      <c r="G95" s="10">
        <v>0</v>
      </c>
      <c r="H95" s="10">
        <v>0</v>
      </c>
      <c r="I95" s="10">
        <v>0</v>
      </c>
      <c r="J95" s="6" t="str">
        <f t="shared" si="1"/>
        <v>Outliers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0">
        <v>0</v>
      </c>
      <c r="F96" s="13">
        <v>0</v>
      </c>
      <c r="G96" s="10">
        <v>0</v>
      </c>
      <c r="H96" s="10">
        <v>0</v>
      </c>
      <c r="I96" s="10">
        <v>0</v>
      </c>
      <c r="J96" s="6" t="str">
        <f t="shared" si="1"/>
        <v>Outliers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0">
        <v>0</v>
      </c>
      <c r="F97" s="13">
        <v>0</v>
      </c>
      <c r="G97" s="10">
        <v>0</v>
      </c>
      <c r="H97" s="10">
        <v>0</v>
      </c>
      <c r="I97" s="10">
        <v>0</v>
      </c>
      <c r="J97" s="6" t="str">
        <f t="shared" si="1"/>
        <v>Outliers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0">
        <v>0</v>
      </c>
      <c r="F98" s="13">
        <v>0</v>
      </c>
      <c r="G98" s="10">
        <v>0</v>
      </c>
      <c r="H98" s="10">
        <v>0</v>
      </c>
      <c r="I98" s="10">
        <v>0</v>
      </c>
      <c r="J98" s="6" t="str">
        <f t="shared" si="1"/>
        <v>Outliers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0">
        <v>0</v>
      </c>
      <c r="F99" s="13">
        <v>0</v>
      </c>
      <c r="G99" s="10">
        <v>0</v>
      </c>
      <c r="H99" s="10">
        <v>0</v>
      </c>
      <c r="I99" s="10">
        <v>0</v>
      </c>
      <c r="J99" s="6" t="str">
        <f t="shared" si="1"/>
        <v>Outliers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0">
        <v>0</v>
      </c>
      <c r="F100" s="13">
        <v>0</v>
      </c>
      <c r="G100" s="10">
        <v>0</v>
      </c>
      <c r="H100" s="10">
        <v>0</v>
      </c>
      <c r="I100" s="10">
        <v>0</v>
      </c>
      <c r="J100" s="6" t="str">
        <f t="shared" si="1"/>
        <v>Outliers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0">
        <v>0</v>
      </c>
      <c r="F101" s="13">
        <v>0</v>
      </c>
      <c r="G101" s="10">
        <v>0</v>
      </c>
      <c r="H101" s="10">
        <v>0</v>
      </c>
      <c r="I101" s="10">
        <v>0</v>
      </c>
      <c r="J101" s="6" t="str">
        <f t="shared" si="1"/>
        <v>Outliers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0">
        <v>0</v>
      </c>
      <c r="F102" s="13">
        <v>0</v>
      </c>
      <c r="G102" s="10">
        <v>0</v>
      </c>
      <c r="H102" s="10">
        <v>0</v>
      </c>
      <c r="I102" s="10">
        <v>0</v>
      </c>
      <c r="J102" s="6" t="str">
        <f t="shared" si="1"/>
        <v>Outliers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0">
        <v>0</v>
      </c>
      <c r="F103" s="13">
        <v>0</v>
      </c>
      <c r="G103" s="10">
        <v>0</v>
      </c>
      <c r="H103" s="10">
        <v>0</v>
      </c>
      <c r="I103" s="10">
        <v>0</v>
      </c>
      <c r="J103" s="6" t="str">
        <f t="shared" si="1"/>
        <v>Outliers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0">
        <v>0</v>
      </c>
      <c r="F104" s="13">
        <v>0</v>
      </c>
      <c r="G104" s="10">
        <v>0</v>
      </c>
      <c r="H104" s="10">
        <v>0</v>
      </c>
      <c r="I104" s="10">
        <v>0</v>
      </c>
      <c r="J104" s="6" t="str">
        <f t="shared" si="1"/>
        <v>Outliers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0">
        <v>100</v>
      </c>
      <c r="F105" s="13">
        <v>100</v>
      </c>
      <c r="G105" s="10">
        <v>100</v>
      </c>
      <c r="H105" s="10">
        <v>100</v>
      </c>
      <c r="I105" s="10">
        <v>100</v>
      </c>
      <c r="J105" s="6" t="str">
        <f t="shared" si="1"/>
        <v>Outliers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0">
        <v>68.068983538019339</v>
      </c>
      <c r="F106" s="13">
        <v>83.651226158038156</v>
      </c>
      <c r="G106" s="10">
        <v>95.26732116440283</v>
      </c>
      <c r="H106" s="10">
        <v>80.601818181818189</v>
      </c>
      <c r="I106" s="10">
        <v>79.166666666666657</v>
      </c>
      <c r="J106" s="6" t="str">
        <f t="shared" si="1"/>
        <v>Outliers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0">
        <v>0</v>
      </c>
      <c r="F107" s="13">
        <v>0</v>
      </c>
      <c r="G107" s="10">
        <v>0</v>
      </c>
      <c r="H107" s="10">
        <v>0</v>
      </c>
      <c r="I107" s="10">
        <v>0</v>
      </c>
      <c r="J107" s="6" t="str">
        <f t="shared" si="1"/>
        <v>Outliers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0">
        <v>0</v>
      </c>
      <c r="F108" s="13">
        <v>0</v>
      </c>
      <c r="G108" s="10">
        <v>0</v>
      </c>
      <c r="H108" s="10">
        <v>0</v>
      </c>
      <c r="I108" s="10">
        <v>0</v>
      </c>
      <c r="J108" s="6" t="str">
        <f t="shared" si="1"/>
        <v>Outliers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0">
        <v>0</v>
      </c>
      <c r="F109" s="13">
        <v>0</v>
      </c>
      <c r="G109" s="10">
        <v>0</v>
      </c>
      <c r="H109" s="10">
        <v>0</v>
      </c>
      <c r="I109" s="10">
        <v>0</v>
      </c>
      <c r="J109" s="6" t="str">
        <f t="shared" si="1"/>
        <v>Outliers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0">
        <v>0</v>
      </c>
      <c r="F110" s="13">
        <v>0</v>
      </c>
      <c r="G110" s="10">
        <v>0</v>
      </c>
      <c r="H110" s="10">
        <v>0</v>
      </c>
      <c r="I110" s="10">
        <v>0</v>
      </c>
      <c r="J110" s="6" t="str">
        <f t="shared" si="1"/>
        <v>Outliers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0">
        <v>0</v>
      </c>
      <c r="F111" s="13">
        <v>0</v>
      </c>
      <c r="G111" s="10">
        <v>0</v>
      </c>
      <c r="H111" s="10">
        <v>0</v>
      </c>
      <c r="I111" s="10">
        <v>0</v>
      </c>
      <c r="J111" s="6" t="str">
        <f t="shared" si="1"/>
        <v>Outliers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0">
        <v>0</v>
      </c>
      <c r="F112" s="13">
        <v>0</v>
      </c>
      <c r="G112" s="10">
        <v>0</v>
      </c>
      <c r="H112" s="10">
        <v>0</v>
      </c>
      <c r="I112" s="10">
        <v>0</v>
      </c>
      <c r="J112" s="6" t="str">
        <f t="shared" si="1"/>
        <v>Outliers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0">
        <v>0</v>
      </c>
      <c r="F113" s="13">
        <v>0</v>
      </c>
      <c r="G113" s="10">
        <v>0</v>
      </c>
      <c r="H113" s="10">
        <v>0</v>
      </c>
      <c r="I113" s="10">
        <v>0</v>
      </c>
      <c r="J113" s="6" t="str">
        <f t="shared" si="1"/>
        <v>Outliers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0">
        <v>0</v>
      </c>
      <c r="F114" s="13">
        <v>0</v>
      </c>
      <c r="G114" s="10">
        <v>0</v>
      </c>
      <c r="H114" s="10">
        <v>0</v>
      </c>
      <c r="I114" s="10">
        <v>0</v>
      </c>
      <c r="J114" s="6" t="str">
        <f t="shared" si="1"/>
        <v>Outliers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0">
        <v>0</v>
      </c>
      <c r="F115" s="13">
        <v>0</v>
      </c>
      <c r="G115" s="10">
        <v>0</v>
      </c>
      <c r="H115" s="10">
        <v>0</v>
      </c>
      <c r="I115" s="10">
        <v>0</v>
      </c>
      <c r="J115" s="6" t="str">
        <f t="shared" si="1"/>
        <v>Outliers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0">
        <v>0</v>
      </c>
      <c r="F116" s="13">
        <v>0</v>
      </c>
      <c r="G116" s="10">
        <v>0</v>
      </c>
      <c r="H116" s="10">
        <v>0</v>
      </c>
      <c r="I116" s="10">
        <v>0</v>
      </c>
      <c r="J116" s="6" t="str">
        <f t="shared" si="1"/>
        <v>Outliers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0">
        <v>100</v>
      </c>
      <c r="F117" s="13">
        <v>100</v>
      </c>
      <c r="G117" s="10">
        <v>100</v>
      </c>
      <c r="H117" s="10">
        <v>100</v>
      </c>
      <c r="I117" s="10">
        <v>100</v>
      </c>
      <c r="J117" s="6" t="str">
        <f t="shared" si="1"/>
        <v>Outliers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0">
        <v>0</v>
      </c>
      <c r="F118" s="13">
        <v>0</v>
      </c>
      <c r="G118" s="10">
        <v>0</v>
      </c>
      <c r="H118" s="10">
        <v>0</v>
      </c>
      <c r="I118" s="10">
        <v>0</v>
      </c>
      <c r="J118" s="6" t="str">
        <f t="shared" si="1"/>
        <v>Outliers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0">
        <v>0</v>
      </c>
      <c r="F119" s="13">
        <v>0</v>
      </c>
      <c r="G119" s="10">
        <v>0</v>
      </c>
      <c r="H119" s="10">
        <v>0</v>
      </c>
      <c r="I119" s="10">
        <v>0</v>
      </c>
      <c r="J119" s="6" t="str">
        <f t="shared" si="1"/>
        <v>Outliers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0">
        <v>0</v>
      </c>
      <c r="F120" s="13">
        <v>0</v>
      </c>
      <c r="G120" s="10">
        <v>0</v>
      </c>
      <c r="H120" s="10">
        <v>0</v>
      </c>
      <c r="I120" s="10">
        <v>0</v>
      </c>
      <c r="J120" s="6" t="str">
        <f t="shared" si="1"/>
        <v>Outliers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0">
        <v>0</v>
      </c>
      <c r="F121" s="13">
        <v>0</v>
      </c>
      <c r="G121" s="10">
        <v>0</v>
      </c>
      <c r="H121" s="10">
        <v>0</v>
      </c>
      <c r="I121" s="10">
        <v>0</v>
      </c>
      <c r="J121" s="6" t="str">
        <f t="shared" si="1"/>
        <v>Outliers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0">
        <v>0</v>
      </c>
      <c r="F122" s="13">
        <v>0</v>
      </c>
      <c r="G122" s="10">
        <v>61.53846153846154</v>
      </c>
      <c r="H122" s="10">
        <v>0</v>
      </c>
      <c r="I122" s="10">
        <v>0</v>
      </c>
      <c r="J122" s="6" t="str">
        <f t="shared" si="1"/>
        <v>Outliers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0">
        <v>0</v>
      </c>
      <c r="F123" s="13">
        <v>0</v>
      </c>
      <c r="G123" s="10">
        <v>0</v>
      </c>
      <c r="H123" s="10">
        <v>0</v>
      </c>
      <c r="I123" s="10">
        <v>0</v>
      </c>
      <c r="J123" s="6" t="str">
        <f t="shared" si="1"/>
        <v>Outliers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0">
        <v>0</v>
      </c>
      <c r="F124" s="13">
        <v>0</v>
      </c>
      <c r="G124" s="10">
        <v>0</v>
      </c>
      <c r="H124" s="10">
        <v>0</v>
      </c>
      <c r="I124" s="10">
        <v>0</v>
      </c>
      <c r="J124" s="6" t="str">
        <f t="shared" si="1"/>
        <v>Outliers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0">
        <v>0</v>
      </c>
      <c r="F125" s="13">
        <v>0</v>
      </c>
      <c r="G125" s="10">
        <v>0</v>
      </c>
      <c r="H125" s="10">
        <v>0</v>
      </c>
      <c r="I125" s="10">
        <v>0</v>
      </c>
      <c r="J125" s="6" t="str">
        <f t="shared" si="1"/>
        <v>Outliers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0">
        <v>0</v>
      </c>
      <c r="F126" s="13">
        <v>0</v>
      </c>
      <c r="G126" s="10">
        <v>0</v>
      </c>
      <c r="H126" s="10">
        <v>0</v>
      </c>
      <c r="I126" s="10">
        <v>0</v>
      </c>
      <c r="J126" s="6" t="str">
        <f t="shared" si="1"/>
        <v>Outliers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0">
        <v>0</v>
      </c>
      <c r="F127" s="13">
        <v>0</v>
      </c>
      <c r="G127" s="10">
        <v>0</v>
      </c>
      <c r="H127" s="10">
        <v>0</v>
      </c>
      <c r="I127" s="10">
        <v>0</v>
      </c>
      <c r="J127" s="6" t="str">
        <f t="shared" si="1"/>
        <v>Outliers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0">
        <v>0</v>
      </c>
      <c r="F128" s="13">
        <v>0</v>
      </c>
      <c r="G128" s="10">
        <v>0</v>
      </c>
      <c r="H128" s="10">
        <v>0</v>
      </c>
      <c r="I128" s="10">
        <v>0</v>
      </c>
      <c r="J128" s="6" t="str">
        <f t="shared" si="1"/>
        <v>Outliers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0">
        <v>0</v>
      </c>
      <c r="F129" s="13">
        <v>0</v>
      </c>
      <c r="G129" s="10">
        <v>0</v>
      </c>
      <c r="H129" s="10">
        <v>0</v>
      </c>
      <c r="I129" s="10">
        <v>0</v>
      </c>
      <c r="J129" s="6" t="str">
        <f t="shared" si="1"/>
        <v>Outliers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0">
        <v>15.609528801910418</v>
      </c>
      <c r="F130" s="13">
        <v>100</v>
      </c>
      <c r="G130" s="10">
        <v>100</v>
      </c>
      <c r="H130" s="10">
        <v>73.683650675460058</v>
      </c>
      <c r="I130" s="10">
        <v>77.347797096989282</v>
      </c>
      <c r="J130" s="6" t="str">
        <f t="shared" si="1"/>
        <v>Outliers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0">
        <v>0</v>
      </c>
      <c r="F131" s="13">
        <v>0</v>
      </c>
      <c r="G131" s="10">
        <v>0</v>
      </c>
      <c r="H131" s="10">
        <v>0</v>
      </c>
      <c r="I131" s="10">
        <v>0</v>
      </c>
      <c r="J131" s="6" t="str">
        <f t="shared" si="1"/>
        <v>Outliers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0">
        <v>0</v>
      </c>
      <c r="F132" s="13">
        <v>0</v>
      </c>
      <c r="G132" s="10">
        <v>0</v>
      </c>
      <c r="H132" s="10">
        <v>0</v>
      </c>
      <c r="I132" s="10">
        <v>0</v>
      </c>
      <c r="J132" s="6" t="str">
        <f t="shared" si="1"/>
        <v>Outliers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0">
        <v>0</v>
      </c>
      <c r="F133" s="13">
        <v>0</v>
      </c>
      <c r="G133" s="10">
        <v>0</v>
      </c>
      <c r="H133" s="10">
        <v>0</v>
      </c>
      <c r="I133" s="10">
        <v>0</v>
      </c>
      <c r="J133" s="6" t="str">
        <f t="shared" si="1"/>
        <v>Outliers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0">
        <v>0</v>
      </c>
      <c r="F134" s="13">
        <v>0</v>
      </c>
      <c r="G134" s="10">
        <v>0</v>
      </c>
      <c r="H134" s="10">
        <v>0</v>
      </c>
      <c r="I134" s="10">
        <v>0</v>
      </c>
      <c r="J134" s="6" t="str">
        <f t="shared" si="1"/>
        <v>Outliers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0">
        <v>0</v>
      </c>
      <c r="F135" s="13">
        <v>0</v>
      </c>
      <c r="G135" s="10">
        <v>0</v>
      </c>
      <c r="H135" s="10">
        <v>0</v>
      </c>
      <c r="I135" s="10">
        <v>0</v>
      </c>
      <c r="J135" s="6" t="str">
        <f t="shared" si="1"/>
        <v>Outliers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0">
        <v>0</v>
      </c>
      <c r="F136" s="13">
        <v>0</v>
      </c>
      <c r="G136" s="10">
        <v>0</v>
      </c>
      <c r="H136" s="10">
        <v>0</v>
      </c>
      <c r="I136" s="10">
        <v>0</v>
      </c>
      <c r="J136" s="6" t="str">
        <f t="shared" si="1"/>
        <v>Outliers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0">
        <v>0</v>
      </c>
      <c r="F137" s="13">
        <v>0</v>
      </c>
      <c r="G137" s="10">
        <v>0</v>
      </c>
      <c r="H137" s="10">
        <v>0</v>
      </c>
      <c r="I137" s="10">
        <v>0</v>
      </c>
      <c r="J137" s="6" t="str">
        <f t="shared" si="1"/>
        <v>Outliers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0">
        <v>100</v>
      </c>
      <c r="F138" s="13">
        <v>100</v>
      </c>
      <c r="G138" s="10">
        <v>100</v>
      </c>
      <c r="H138" s="10">
        <v>100</v>
      </c>
      <c r="I138" s="10">
        <v>100</v>
      </c>
      <c r="J138" s="6" t="str">
        <f t="shared" si="1"/>
        <v>Outliers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0">
        <v>0</v>
      </c>
      <c r="F139" s="13">
        <v>0</v>
      </c>
      <c r="G139" s="10">
        <v>0</v>
      </c>
      <c r="H139" s="10">
        <v>0</v>
      </c>
      <c r="I139" s="10">
        <v>0</v>
      </c>
      <c r="J139" s="6" t="str">
        <f t="shared" si="1"/>
        <v>Outliers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0">
        <v>0</v>
      </c>
      <c r="F140" s="13">
        <v>0</v>
      </c>
      <c r="G140" s="10">
        <v>0</v>
      </c>
      <c r="H140" s="10">
        <v>0</v>
      </c>
      <c r="I140" s="10">
        <v>0</v>
      </c>
      <c r="J140" s="6" t="str">
        <f t="shared" si="1"/>
        <v>Outliers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0">
        <v>0</v>
      </c>
      <c r="F141" s="13">
        <v>0</v>
      </c>
      <c r="G141" s="10">
        <v>0</v>
      </c>
      <c r="H141" s="10">
        <v>0</v>
      </c>
      <c r="I141" s="10">
        <v>0</v>
      </c>
      <c r="J141" s="6" t="str">
        <f t="shared" si="1"/>
        <v>Outliers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0">
        <v>0</v>
      </c>
      <c r="F142" s="13">
        <v>0</v>
      </c>
      <c r="G142" s="10">
        <v>0</v>
      </c>
      <c r="H142" s="10">
        <v>0</v>
      </c>
      <c r="I142" s="10">
        <v>0</v>
      </c>
      <c r="J142" s="6" t="str">
        <f t="shared" si="1"/>
        <v>Outliers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0">
        <v>0</v>
      </c>
      <c r="F143" s="13">
        <v>0</v>
      </c>
      <c r="G143" s="10">
        <v>0</v>
      </c>
      <c r="H143" s="10">
        <v>100</v>
      </c>
      <c r="I143" s="10">
        <v>0</v>
      </c>
      <c r="J143" s="6" t="str">
        <f t="shared" si="1"/>
        <v>Outliers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0">
        <v>0</v>
      </c>
      <c r="F144" s="13">
        <v>0</v>
      </c>
      <c r="G144" s="10">
        <v>0</v>
      </c>
      <c r="H144" s="10">
        <v>0</v>
      </c>
      <c r="I144" s="10">
        <v>0</v>
      </c>
      <c r="J144" s="6" t="str">
        <f t="shared" si="1"/>
        <v>Outliers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0">
        <v>0</v>
      </c>
      <c r="F145" s="13">
        <v>0</v>
      </c>
      <c r="G145" s="10">
        <v>0</v>
      </c>
      <c r="H145" s="10">
        <v>0</v>
      </c>
      <c r="I145" s="10">
        <v>0</v>
      </c>
      <c r="J145" s="6" t="str">
        <f t="shared" si="1"/>
        <v>Outliers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0">
        <v>0</v>
      </c>
      <c r="F146" s="13">
        <v>0</v>
      </c>
      <c r="G146" s="10">
        <v>0</v>
      </c>
      <c r="H146" s="10">
        <v>0</v>
      </c>
      <c r="I146" s="10">
        <v>0</v>
      </c>
      <c r="J146" s="6" t="str">
        <f t="shared" ref="J146:J160" si="2">IF(AND(I146&lt;$M$21,I146&gt;$M$22),"Normal","Outliers")</f>
        <v>Outliers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0">
        <v>0</v>
      </c>
      <c r="F147" s="13">
        <v>0</v>
      </c>
      <c r="G147" s="10">
        <v>0</v>
      </c>
      <c r="H147" s="10">
        <v>0</v>
      </c>
      <c r="I147" s="10">
        <v>0</v>
      </c>
      <c r="J147" s="6" t="str">
        <f t="shared" si="2"/>
        <v>Outliers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0">
        <v>0</v>
      </c>
      <c r="F148" s="13">
        <v>0</v>
      </c>
      <c r="G148" s="10">
        <v>0</v>
      </c>
      <c r="H148" s="10">
        <v>0</v>
      </c>
      <c r="I148" s="10">
        <v>0</v>
      </c>
      <c r="J148" s="6" t="str">
        <f t="shared" si="2"/>
        <v>Outliers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0">
        <v>0</v>
      </c>
      <c r="F149" s="13">
        <v>0</v>
      </c>
      <c r="G149" s="10">
        <v>0</v>
      </c>
      <c r="H149" s="10">
        <v>0</v>
      </c>
      <c r="I149" s="10">
        <v>0</v>
      </c>
      <c r="J149" s="6" t="str">
        <f t="shared" si="2"/>
        <v>Outliers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0">
        <v>0</v>
      </c>
      <c r="F150" s="13">
        <v>0</v>
      </c>
      <c r="G150" s="10">
        <v>0</v>
      </c>
      <c r="H150" s="10">
        <v>0</v>
      </c>
      <c r="I150" s="10">
        <v>0</v>
      </c>
      <c r="J150" s="6" t="str">
        <f t="shared" si="2"/>
        <v>Outliers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0">
        <v>0</v>
      </c>
      <c r="F151" s="13">
        <v>0</v>
      </c>
      <c r="G151" s="10">
        <v>0</v>
      </c>
      <c r="H151" s="10">
        <v>0</v>
      </c>
      <c r="I151" s="10">
        <v>0</v>
      </c>
      <c r="J151" s="6" t="str">
        <f t="shared" si="2"/>
        <v>Outliers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0">
        <v>0</v>
      </c>
      <c r="F152" s="13">
        <v>0</v>
      </c>
      <c r="G152" s="10">
        <v>0</v>
      </c>
      <c r="H152" s="10">
        <v>0</v>
      </c>
      <c r="I152" s="10">
        <v>0</v>
      </c>
      <c r="J152" s="6" t="str">
        <f t="shared" si="2"/>
        <v>Outliers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0">
        <v>0</v>
      </c>
      <c r="F153" s="13">
        <v>0</v>
      </c>
      <c r="G153" s="10">
        <v>0</v>
      </c>
      <c r="H153" s="10">
        <v>0</v>
      </c>
      <c r="I153" s="10">
        <v>0</v>
      </c>
      <c r="J153" s="6" t="str">
        <f t="shared" si="2"/>
        <v>Outliers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0">
        <v>0</v>
      </c>
      <c r="F154" s="13">
        <v>0</v>
      </c>
      <c r="G154" s="10">
        <v>0</v>
      </c>
      <c r="H154" s="10">
        <v>0</v>
      </c>
      <c r="I154" s="10">
        <v>0</v>
      </c>
      <c r="J154" s="6" t="str">
        <f t="shared" si="2"/>
        <v>Outliers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0">
        <v>0</v>
      </c>
      <c r="F155" s="13">
        <v>0</v>
      </c>
      <c r="G155" s="10">
        <v>0</v>
      </c>
      <c r="H155" s="10">
        <v>0</v>
      </c>
      <c r="I155" s="10">
        <v>0</v>
      </c>
      <c r="J155" s="6" t="str">
        <f t="shared" si="2"/>
        <v>Outliers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0">
        <v>0</v>
      </c>
      <c r="F156" s="13">
        <v>0</v>
      </c>
      <c r="G156" s="10">
        <v>0</v>
      </c>
      <c r="H156" s="10">
        <v>0</v>
      </c>
      <c r="I156" s="10">
        <v>0</v>
      </c>
      <c r="J156" s="6" t="str">
        <f t="shared" si="2"/>
        <v>Outliers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0">
        <v>0</v>
      </c>
      <c r="F157" s="13">
        <v>0</v>
      </c>
      <c r="G157" s="10">
        <v>0</v>
      </c>
      <c r="H157" s="10">
        <v>0</v>
      </c>
      <c r="I157" s="10">
        <v>0</v>
      </c>
      <c r="J157" s="6" t="str">
        <f t="shared" si="2"/>
        <v>Outliers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0">
        <v>0</v>
      </c>
      <c r="F158" s="13">
        <v>0</v>
      </c>
      <c r="G158" s="10">
        <v>0</v>
      </c>
      <c r="H158" s="10">
        <v>0</v>
      </c>
      <c r="I158" s="10">
        <v>0</v>
      </c>
      <c r="J158" s="6" t="str">
        <f t="shared" si="2"/>
        <v>Outliers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0">
        <v>0</v>
      </c>
      <c r="F159" s="13">
        <v>0</v>
      </c>
      <c r="G159" s="10">
        <v>90.899898887765417</v>
      </c>
      <c r="H159" s="10">
        <v>100</v>
      </c>
      <c r="I159" s="10">
        <v>100</v>
      </c>
      <c r="J159" s="6" t="str">
        <f t="shared" si="2"/>
        <v>Outliers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0">
        <v>0</v>
      </c>
      <c r="F160" s="13">
        <v>0</v>
      </c>
      <c r="G160" s="10">
        <v>0</v>
      </c>
      <c r="H160" s="10">
        <v>0</v>
      </c>
      <c r="I160" s="10">
        <v>100</v>
      </c>
      <c r="J160" s="6" t="str">
        <f t="shared" si="2"/>
        <v>Outliers</v>
      </c>
    </row>
  </sheetData>
  <autoFilter ref="A3:I160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0"/>
  <sheetViews>
    <sheetView tabSelected="1" workbookViewId="0">
      <selection activeCell="E16" sqref="E16:I16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2" width="12.28515625" style="2" customWidth="1"/>
    <col min="13" max="16384" width="9.140625" style="2"/>
  </cols>
  <sheetData>
    <row r="1" spans="1:14" x14ac:dyDescent="0.2">
      <c r="A1" s="1" t="s">
        <v>175</v>
      </c>
      <c r="N1" s="2" t="s">
        <v>176</v>
      </c>
    </row>
    <row r="2" spans="1:14" x14ac:dyDescent="0.2">
      <c r="N2" s="9" t="s">
        <v>177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2018</v>
      </c>
      <c r="F3" s="4">
        <v>2019</v>
      </c>
      <c r="G3" s="4">
        <v>2020</v>
      </c>
      <c r="H3" s="4">
        <v>2021</v>
      </c>
      <c r="I3" s="4">
        <v>2022</v>
      </c>
      <c r="J3" s="4" t="s">
        <v>180</v>
      </c>
    </row>
    <row r="4" spans="1:14" x14ac:dyDescent="0.2">
      <c r="A4" s="3"/>
      <c r="B4" s="3"/>
      <c r="C4" s="3"/>
      <c r="D4" s="5" t="s">
        <v>4</v>
      </c>
      <c r="E4" s="18">
        <v>15.175538510337669</v>
      </c>
      <c r="F4" s="18">
        <v>11.624841090640002</v>
      </c>
      <c r="G4" s="18">
        <v>12.164643477444491</v>
      </c>
      <c r="H4" s="13">
        <v>13.071097546660406</v>
      </c>
      <c r="I4" s="13">
        <v>17.343151509074502</v>
      </c>
      <c r="L4" s="6" t="s">
        <v>181</v>
      </c>
      <c r="M4" s="16">
        <v>53.2551210298397</v>
      </c>
    </row>
    <row r="5" spans="1:14" x14ac:dyDescent="0.2">
      <c r="A5" s="3"/>
      <c r="B5" s="3"/>
      <c r="C5" s="3"/>
      <c r="D5" s="5" t="s">
        <v>5</v>
      </c>
      <c r="E5" s="18">
        <v>4.1800286794420547</v>
      </c>
      <c r="F5" s="18">
        <v>2.0357125551194457</v>
      </c>
      <c r="G5" s="18">
        <v>0.58967052537845055</v>
      </c>
      <c r="H5" s="13">
        <v>0.58953928332962391</v>
      </c>
      <c r="I5" s="13">
        <v>3.7836634765190296E-3</v>
      </c>
    </row>
    <row r="6" spans="1:14" x14ac:dyDescent="0.2">
      <c r="A6" s="3"/>
      <c r="B6" s="3"/>
      <c r="C6" s="3"/>
      <c r="D6" s="5" t="s">
        <v>6</v>
      </c>
      <c r="E6" s="18">
        <v>18.123640726945478</v>
      </c>
      <c r="F6" s="18">
        <v>17.873659475539334</v>
      </c>
      <c r="G6" s="18">
        <v>17.856160787940905</v>
      </c>
      <c r="H6" s="13">
        <v>18.089088762153608</v>
      </c>
      <c r="I6" s="13">
        <v>4.7643574555755857</v>
      </c>
    </row>
    <row r="7" spans="1:14" x14ac:dyDescent="0.2">
      <c r="A7" s="3"/>
      <c r="B7" s="3"/>
      <c r="C7" s="3"/>
      <c r="D7" s="5" t="s">
        <v>7</v>
      </c>
      <c r="E7" s="18">
        <v>11.687912087912087</v>
      </c>
      <c r="F7" s="18">
        <v>71.766901408450707</v>
      </c>
      <c r="G7" s="18">
        <v>53.741071428571431</v>
      </c>
      <c r="H7" s="13">
        <v>126.83362218370884</v>
      </c>
      <c r="I7" s="13">
        <v>212.20159151193633</v>
      </c>
    </row>
    <row r="8" spans="1:14" x14ac:dyDescent="0.2">
      <c r="A8" s="3"/>
      <c r="B8" s="3"/>
      <c r="C8" s="3"/>
      <c r="D8" s="5" t="s">
        <v>8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</row>
    <row r="9" spans="1:14" x14ac:dyDescent="0.2">
      <c r="A9" s="3"/>
      <c r="B9" s="3"/>
      <c r="C9" s="3"/>
      <c r="D9" s="5" t="s">
        <v>9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</row>
    <row r="10" spans="1:14" x14ac:dyDescent="0.2">
      <c r="A10" s="3"/>
      <c r="B10" s="3"/>
      <c r="C10" s="3"/>
      <c r="D10" s="5" t="s">
        <v>10</v>
      </c>
      <c r="E10" s="18">
        <v>9.1384204502098427</v>
      </c>
      <c r="F10" s="18">
        <v>45.596423631693341</v>
      </c>
      <c r="G10" s="18">
        <v>30.228406293481751</v>
      </c>
      <c r="H10" s="13">
        <v>19.667867249807049</v>
      </c>
      <c r="I10" s="13">
        <v>24.360228489825062</v>
      </c>
    </row>
    <row r="11" spans="1:14" x14ac:dyDescent="0.2">
      <c r="A11" s="3"/>
      <c r="B11" s="3"/>
      <c r="C11" s="3"/>
      <c r="D11" s="5" t="s">
        <v>11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</row>
    <row r="12" spans="1:14" x14ac:dyDescent="0.2">
      <c r="A12" s="3"/>
      <c r="B12" s="3"/>
      <c r="C12" s="3"/>
      <c r="D12" s="5" t="s">
        <v>12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</row>
    <row r="13" spans="1:14" x14ac:dyDescent="0.2">
      <c r="A13" s="3"/>
      <c r="B13" s="3"/>
      <c r="C13" s="3"/>
      <c r="D13" s="5" t="s">
        <v>13</v>
      </c>
      <c r="E13" s="18">
        <v>15.832904077337425</v>
      </c>
      <c r="F13" s="18">
        <v>8.2387274328489646</v>
      </c>
      <c r="G13" s="18">
        <v>10.9942062235904</v>
      </c>
      <c r="H13" s="13">
        <v>12.862030244601552</v>
      </c>
      <c r="I13" s="13">
        <v>23.588248145061453</v>
      </c>
    </row>
    <row r="14" spans="1:14" x14ac:dyDescent="0.2">
      <c r="A14" s="3"/>
      <c r="B14" s="3"/>
      <c r="C14" s="3"/>
      <c r="D14" s="5" t="s">
        <v>14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14" x14ac:dyDescent="0.2">
      <c r="A15" s="3"/>
      <c r="B15" s="3"/>
      <c r="C15" s="3"/>
      <c r="D15" s="5" t="s">
        <v>15</v>
      </c>
      <c r="E15" s="18">
        <v>3.6653594771241829</v>
      </c>
      <c r="F15" s="18">
        <v>3.3115468409586057</v>
      </c>
      <c r="G15" s="18">
        <v>3.0501089324618738</v>
      </c>
      <c r="H15" s="13">
        <v>3.0501089324618738</v>
      </c>
      <c r="I15" s="13">
        <v>2.8985507246376812</v>
      </c>
      <c r="L15" s="9" t="s">
        <v>182</v>
      </c>
    </row>
    <row r="16" spans="1:14" x14ac:dyDescent="0.2">
      <c r="A16" s="3"/>
      <c r="B16" s="3"/>
      <c r="C16" s="3"/>
      <c r="D16" s="5" t="s">
        <v>16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13">
        <v>0</v>
      </c>
      <c r="F17" s="13">
        <v>0</v>
      </c>
      <c r="G17" s="13">
        <v>0</v>
      </c>
      <c r="H17" s="13">
        <v>0</v>
      </c>
      <c r="I17" s="13" t="s">
        <v>189</v>
      </c>
      <c r="J17" s="6" t="str">
        <f>IF(AND(I17&lt;$M$21,I17&gt;$M$22),"Normal","Outliers")</f>
        <v>Outliers</v>
      </c>
      <c r="L17" s="2" t="s">
        <v>183</v>
      </c>
      <c r="M17" s="17">
        <f>AVERAGE(I17:I160)</f>
        <v>10.94774492017943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13">
        <v>7.3065015479876161</v>
      </c>
      <c r="F18" s="13">
        <v>14.551724137931034</v>
      </c>
      <c r="G18" s="13">
        <v>23.763965381589301</v>
      </c>
      <c r="H18" s="13">
        <v>0</v>
      </c>
      <c r="I18" s="13">
        <v>0</v>
      </c>
      <c r="J18" s="6" t="str">
        <f t="shared" ref="J18:J81" si="0">IF(AND(I18&lt;$M$21,I18&gt;$M$22),"Normal","Outliers")</f>
        <v>Outliers</v>
      </c>
      <c r="L18" s="2" t="s">
        <v>184</v>
      </c>
      <c r="M18" s="17">
        <f>_xlfn.QUARTILE.EXC(I17:I160,1)</f>
        <v>0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13">
        <v>0</v>
      </c>
      <c r="F19" s="13">
        <v>0</v>
      </c>
      <c r="G19" s="13">
        <v>0</v>
      </c>
      <c r="H19" s="13">
        <v>0</v>
      </c>
      <c r="I19" s="13" t="s">
        <v>189</v>
      </c>
      <c r="J19" s="6" t="str">
        <f t="shared" si="0"/>
        <v>Outliers</v>
      </c>
      <c r="L19" s="2" t="s">
        <v>185</v>
      </c>
      <c r="M19" s="17">
        <f>_xlfn.QUARTILE.EXC(I17:I160,3)</f>
        <v>5.0370430394696655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13">
        <v>0</v>
      </c>
      <c r="F20" s="13">
        <v>0</v>
      </c>
      <c r="G20" s="13">
        <v>0</v>
      </c>
      <c r="H20" s="13">
        <v>0</v>
      </c>
      <c r="I20" s="13" t="s">
        <v>189</v>
      </c>
      <c r="J20" s="6" t="str">
        <f t="shared" si="0"/>
        <v>Outliers</v>
      </c>
      <c r="L20" s="2" t="s">
        <v>186</v>
      </c>
      <c r="M20" s="17">
        <f>M19-M18</f>
        <v>5.0370430394696655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13">
        <v>0</v>
      </c>
      <c r="F21" s="13">
        <v>0</v>
      </c>
      <c r="G21" s="13">
        <v>0</v>
      </c>
      <c r="H21" s="13">
        <v>0</v>
      </c>
      <c r="I21" s="13" t="s">
        <v>189</v>
      </c>
      <c r="J21" s="6" t="str">
        <f t="shared" si="0"/>
        <v>Outliers</v>
      </c>
      <c r="L21" s="2" t="s">
        <v>187</v>
      </c>
      <c r="M21" s="17">
        <f>M17+1.5*M20</f>
        <v>18.50330947938393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6" t="str">
        <f t="shared" si="0"/>
        <v>Outliers</v>
      </c>
      <c r="L22" s="2" t="s">
        <v>188</v>
      </c>
      <c r="M22" s="15">
        <f>M17-1.5*M20</f>
        <v>3.3921803609749315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13">
        <v>19.078947368421051</v>
      </c>
      <c r="F23" s="13">
        <v>18.815789473684209</v>
      </c>
      <c r="G23" s="13">
        <v>18.797368421052632</v>
      </c>
      <c r="H23" s="13">
        <v>19.047619047619047</v>
      </c>
      <c r="I23" s="13">
        <v>19.047619047619047</v>
      </c>
      <c r="J23" s="6" t="str">
        <f t="shared" si="0"/>
        <v>Outliers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6" t="str">
        <f t="shared" si="0"/>
        <v>Outliers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13">
        <v>0</v>
      </c>
      <c r="F25" s="13">
        <v>0</v>
      </c>
      <c r="G25" s="13">
        <v>0</v>
      </c>
      <c r="H25" s="13">
        <v>0</v>
      </c>
      <c r="I25" s="13" t="s">
        <v>189</v>
      </c>
      <c r="J25" s="6" t="str">
        <f t="shared" si="0"/>
        <v>Outliers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13">
        <v>0</v>
      </c>
      <c r="F26" s="13">
        <v>0</v>
      </c>
      <c r="G26" s="13">
        <v>0</v>
      </c>
      <c r="H26" s="13">
        <v>0</v>
      </c>
      <c r="I26" s="13" t="s">
        <v>189</v>
      </c>
      <c r="J26" s="6" t="str">
        <f t="shared" si="0"/>
        <v>Outliers</v>
      </c>
      <c r="M26" s="16"/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13">
        <v>0</v>
      </c>
      <c r="F27" s="13">
        <v>0</v>
      </c>
      <c r="G27" s="13">
        <v>0</v>
      </c>
      <c r="H27" s="13">
        <v>0</v>
      </c>
      <c r="I27" s="13" t="s">
        <v>189</v>
      </c>
      <c r="J27" s="6" t="str">
        <f t="shared" si="0"/>
        <v>Outliers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13">
        <v>0</v>
      </c>
      <c r="F28" s="13">
        <v>0</v>
      </c>
      <c r="G28" s="13">
        <v>0</v>
      </c>
      <c r="H28" s="13">
        <v>0</v>
      </c>
      <c r="I28" s="13" t="s">
        <v>189</v>
      </c>
      <c r="J28" s="6" t="str">
        <f t="shared" si="0"/>
        <v>Outliers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13">
        <v>34.504761904761907</v>
      </c>
      <c r="F29" s="13">
        <v>34.090909090909093</v>
      </c>
      <c r="G29" s="13">
        <v>50</v>
      </c>
      <c r="H29" s="13">
        <v>46.875</v>
      </c>
      <c r="I29" s="13">
        <v>46.875</v>
      </c>
      <c r="J29" s="6" t="str">
        <f t="shared" si="0"/>
        <v>Outliers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13">
        <v>0</v>
      </c>
      <c r="F30" s="13">
        <v>0</v>
      </c>
      <c r="G30" s="13">
        <v>0</v>
      </c>
      <c r="H30" s="13">
        <v>0</v>
      </c>
      <c r="I30" s="13" t="s">
        <v>189</v>
      </c>
      <c r="J30" s="6" t="str">
        <f t="shared" si="0"/>
        <v>Outliers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13">
        <v>0</v>
      </c>
      <c r="F31" s="13">
        <v>0</v>
      </c>
      <c r="G31" s="13">
        <v>0</v>
      </c>
      <c r="H31" s="13">
        <v>0</v>
      </c>
      <c r="I31" s="13" t="s">
        <v>189</v>
      </c>
      <c r="J31" s="6" t="str">
        <f t="shared" si="0"/>
        <v>Outliers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13">
        <v>0</v>
      </c>
      <c r="F32" s="13">
        <v>0</v>
      </c>
      <c r="G32" s="13">
        <v>0</v>
      </c>
      <c r="H32" s="13">
        <v>0</v>
      </c>
      <c r="I32" s="13" t="s">
        <v>189</v>
      </c>
      <c r="J32" s="6" t="str">
        <f t="shared" si="0"/>
        <v>Outliers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13">
        <v>0</v>
      </c>
      <c r="F33" s="13">
        <v>0</v>
      </c>
      <c r="G33" s="13">
        <v>0</v>
      </c>
      <c r="H33" s="13">
        <v>0</v>
      </c>
      <c r="I33" s="13" t="s">
        <v>189</v>
      </c>
      <c r="J33" s="6" t="str">
        <f t="shared" si="0"/>
        <v>Outliers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13">
        <v>0</v>
      </c>
      <c r="F34" s="13">
        <v>0</v>
      </c>
      <c r="G34" s="13">
        <v>0</v>
      </c>
      <c r="H34" s="13">
        <v>0</v>
      </c>
      <c r="I34" s="13" t="s">
        <v>189</v>
      </c>
      <c r="J34" s="6" t="str">
        <f t="shared" si="0"/>
        <v>Outliers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13">
        <v>0</v>
      </c>
      <c r="F35" s="13">
        <v>0</v>
      </c>
      <c r="G35" s="13">
        <v>0</v>
      </c>
      <c r="H35" s="13">
        <v>0</v>
      </c>
      <c r="I35" s="13" t="s">
        <v>189</v>
      </c>
      <c r="J35" s="6" t="str">
        <f t="shared" si="0"/>
        <v>Outliers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13">
        <v>0</v>
      </c>
      <c r="F36" s="13">
        <v>0</v>
      </c>
      <c r="G36" s="13">
        <v>0</v>
      </c>
      <c r="H36" s="13">
        <v>0</v>
      </c>
      <c r="I36" s="13" t="s">
        <v>189</v>
      </c>
      <c r="J36" s="6" t="str">
        <f t="shared" si="0"/>
        <v>Outliers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13">
        <v>0</v>
      </c>
      <c r="F37" s="13">
        <v>0</v>
      </c>
      <c r="G37" s="13">
        <v>0</v>
      </c>
      <c r="H37" s="13">
        <v>0</v>
      </c>
      <c r="I37" s="13" t="s">
        <v>189</v>
      </c>
      <c r="J37" s="6" t="str">
        <f t="shared" si="0"/>
        <v>Outliers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13">
        <v>0</v>
      </c>
      <c r="F38" s="13">
        <v>0</v>
      </c>
      <c r="G38" s="13">
        <v>0</v>
      </c>
      <c r="H38" s="13">
        <v>126.83362218370884</v>
      </c>
      <c r="I38" s="13">
        <v>126.83362218370884</v>
      </c>
      <c r="J38" s="6" t="str">
        <f t="shared" si="0"/>
        <v>Outliers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13">
        <v>0</v>
      </c>
      <c r="F39" s="13">
        <v>0</v>
      </c>
      <c r="G39" s="13">
        <v>0</v>
      </c>
      <c r="H39" s="13">
        <v>0</v>
      </c>
      <c r="I39" s="13" t="s">
        <v>189</v>
      </c>
      <c r="J39" s="6" t="str">
        <f t="shared" si="0"/>
        <v>Outliers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13">
        <v>0</v>
      </c>
      <c r="F40" s="13">
        <v>0</v>
      </c>
      <c r="G40" s="13">
        <v>0</v>
      </c>
      <c r="H40" s="13">
        <v>0</v>
      </c>
      <c r="I40" s="13" t="s">
        <v>189</v>
      </c>
      <c r="J40" s="6" t="str">
        <f t="shared" si="0"/>
        <v>Outliers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13">
        <v>0</v>
      </c>
      <c r="F41" s="13">
        <v>0</v>
      </c>
      <c r="G41" s="13">
        <v>0</v>
      </c>
      <c r="H41" s="13">
        <v>0</v>
      </c>
      <c r="I41" s="13" t="s">
        <v>189</v>
      </c>
      <c r="J41" s="6" t="str">
        <f t="shared" si="0"/>
        <v>Outliers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13">
        <v>0</v>
      </c>
      <c r="F42" s="13">
        <v>0</v>
      </c>
      <c r="G42" s="13">
        <v>0</v>
      </c>
      <c r="H42" s="13">
        <v>0</v>
      </c>
      <c r="I42" s="13" t="s">
        <v>189</v>
      </c>
      <c r="J42" s="6" t="str">
        <f t="shared" si="0"/>
        <v>Outliers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13">
        <v>4.1731078904991952</v>
      </c>
      <c r="F43" s="13">
        <v>28.803754512635379</v>
      </c>
      <c r="G43" s="13">
        <v>28.670520231213874</v>
      </c>
      <c r="H43" s="13">
        <v>29.979041095890413</v>
      </c>
      <c r="I43" s="13">
        <v>29.979041095890413</v>
      </c>
      <c r="J43" s="6" t="str">
        <f t="shared" si="0"/>
        <v>Outliers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13">
        <v>0</v>
      </c>
      <c r="F44" s="13">
        <v>0</v>
      </c>
      <c r="G44" s="13">
        <v>0</v>
      </c>
      <c r="H44" s="13">
        <v>0</v>
      </c>
      <c r="I44" s="13" t="s">
        <v>189</v>
      </c>
      <c r="J44" s="6" t="str">
        <f t="shared" si="0"/>
        <v>Outliers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13">
        <v>0</v>
      </c>
      <c r="F45" s="13">
        <v>0</v>
      </c>
      <c r="G45" s="13">
        <v>0</v>
      </c>
      <c r="H45" s="13">
        <v>0</v>
      </c>
      <c r="I45" s="13" t="s">
        <v>189</v>
      </c>
      <c r="J45" s="6" t="str">
        <f t="shared" si="0"/>
        <v>Outliers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13">
        <v>0</v>
      </c>
      <c r="F46" s="13">
        <v>0</v>
      </c>
      <c r="G46" s="13">
        <v>0</v>
      </c>
      <c r="H46" s="13">
        <v>0</v>
      </c>
      <c r="I46" s="13" t="s">
        <v>189</v>
      </c>
      <c r="J46" s="6" t="str">
        <f t="shared" si="0"/>
        <v>Outliers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13">
        <v>0</v>
      </c>
      <c r="F47" s="13">
        <v>0</v>
      </c>
      <c r="G47" s="13">
        <v>0</v>
      </c>
      <c r="H47" s="13">
        <v>0</v>
      </c>
      <c r="I47" s="13" t="s">
        <v>189</v>
      </c>
      <c r="J47" s="6" t="str">
        <f t="shared" si="0"/>
        <v>Outliers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13">
        <v>0</v>
      </c>
      <c r="F48" s="13">
        <v>0</v>
      </c>
      <c r="G48" s="13">
        <v>0</v>
      </c>
      <c r="H48" s="13">
        <v>0</v>
      </c>
      <c r="I48" s="13" t="s">
        <v>189</v>
      </c>
      <c r="J48" s="6" t="str">
        <f t="shared" si="0"/>
        <v>Outliers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13">
        <v>0</v>
      </c>
      <c r="F49" s="13">
        <v>0</v>
      </c>
      <c r="G49" s="13">
        <v>0</v>
      </c>
      <c r="H49" s="13">
        <v>0</v>
      </c>
      <c r="I49" s="13" t="s">
        <v>189</v>
      </c>
      <c r="J49" s="6" t="str">
        <f t="shared" si="0"/>
        <v>Outliers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13">
        <v>0</v>
      </c>
      <c r="F50" s="13">
        <v>0</v>
      </c>
      <c r="G50" s="13">
        <v>0</v>
      </c>
      <c r="H50" s="13">
        <v>0</v>
      </c>
      <c r="I50" s="13" t="s">
        <v>189</v>
      </c>
      <c r="J50" s="6" t="str">
        <f t="shared" si="0"/>
        <v>Outliers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13">
        <v>0</v>
      </c>
      <c r="F51" s="13">
        <v>0</v>
      </c>
      <c r="G51" s="13">
        <v>0</v>
      </c>
      <c r="H51" s="13">
        <v>0</v>
      </c>
      <c r="I51" s="13" t="s">
        <v>189</v>
      </c>
      <c r="J51" s="6" t="str">
        <f t="shared" si="0"/>
        <v>Outliers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6" t="str">
        <f t="shared" si="0"/>
        <v>Outliers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13">
        <v>0</v>
      </c>
      <c r="F53" s="13">
        <v>0</v>
      </c>
      <c r="G53" s="13">
        <v>0</v>
      </c>
      <c r="H53" s="13">
        <v>0</v>
      </c>
      <c r="I53" s="13" t="s">
        <v>189</v>
      </c>
      <c r="J53" s="6" t="str">
        <f t="shared" si="0"/>
        <v>Outliers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13">
        <v>0</v>
      </c>
      <c r="F54" s="13">
        <v>0</v>
      </c>
      <c r="G54" s="13">
        <v>0</v>
      </c>
      <c r="H54" s="13">
        <v>0</v>
      </c>
      <c r="I54" s="13" t="s">
        <v>189</v>
      </c>
      <c r="J54" s="6" t="str">
        <f t="shared" si="0"/>
        <v>Outliers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13">
        <v>0</v>
      </c>
      <c r="F55" s="13">
        <v>0</v>
      </c>
      <c r="G55" s="13">
        <v>0</v>
      </c>
      <c r="H55" s="13">
        <v>0</v>
      </c>
      <c r="I55" s="13" t="s">
        <v>189</v>
      </c>
      <c r="J55" s="6" t="str">
        <f t="shared" si="0"/>
        <v>Outliers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13">
        <v>0</v>
      </c>
      <c r="F56" s="13">
        <v>0</v>
      </c>
      <c r="G56" s="13">
        <v>0</v>
      </c>
      <c r="H56" s="13">
        <v>0</v>
      </c>
      <c r="I56" s="13" t="s">
        <v>189</v>
      </c>
      <c r="J56" s="6" t="str">
        <f t="shared" si="0"/>
        <v>Outliers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6" t="str">
        <f t="shared" si="0"/>
        <v>Outliers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13">
        <v>0</v>
      </c>
      <c r="F58" s="13">
        <v>0</v>
      </c>
      <c r="G58" s="13">
        <v>0</v>
      </c>
      <c r="H58" s="13">
        <v>0</v>
      </c>
      <c r="I58" s="13" t="s">
        <v>189</v>
      </c>
      <c r="J58" s="6" t="str">
        <f t="shared" si="0"/>
        <v>Outliers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13">
        <v>0</v>
      </c>
      <c r="F59" s="13">
        <v>0</v>
      </c>
      <c r="G59" s="13">
        <v>0</v>
      </c>
      <c r="H59" s="13">
        <v>0</v>
      </c>
      <c r="I59" s="13" t="s">
        <v>189</v>
      </c>
      <c r="J59" s="6" t="str">
        <f t="shared" si="0"/>
        <v>Outliers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13">
        <v>0</v>
      </c>
      <c r="F60" s="13">
        <v>0</v>
      </c>
      <c r="G60" s="13">
        <v>0</v>
      </c>
      <c r="H60" s="13">
        <v>0</v>
      </c>
      <c r="I60" s="13" t="s">
        <v>189</v>
      </c>
      <c r="J60" s="6" t="str">
        <f t="shared" si="0"/>
        <v>Outliers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13">
        <v>0</v>
      </c>
      <c r="F61" s="13">
        <v>0</v>
      </c>
      <c r="G61" s="13">
        <v>0</v>
      </c>
      <c r="H61" s="13">
        <v>0</v>
      </c>
      <c r="I61" s="13" t="s">
        <v>189</v>
      </c>
      <c r="J61" s="6" t="str">
        <f t="shared" si="0"/>
        <v>Outliers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13">
        <v>12.807760898282694</v>
      </c>
      <c r="F62" s="13">
        <v>7.2291021671826625</v>
      </c>
      <c r="G62" s="13">
        <v>8.9191307445671537</v>
      </c>
      <c r="H62" s="13">
        <v>43.449185888738128</v>
      </c>
      <c r="I62" s="13">
        <v>43.449185888738128</v>
      </c>
      <c r="J62" s="6" t="str">
        <f t="shared" si="0"/>
        <v>Outliers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13">
        <v>0</v>
      </c>
      <c r="F63" s="13">
        <v>0</v>
      </c>
      <c r="G63" s="13">
        <v>0</v>
      </c>
      <c r="H63" s="13">
        <v>0</v>
      </c>
      <c r="I63" s="13" t="s">
        <v>189</v>
      </c>
      <c r="J63" s="6" t="str">
        <f t="shared" si="0"/>
        <v>Outliers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13">
        <v>0</v>
      </c>
      <c r="F64" s="13">
        <v>0</v>
      </c>
      <c r="G64" s="13">
        <v>0</v>
      </c>
      <c r="H64" s="13">
        <v>0</v>
      </c>
      <c r="I64" s="13" t="s">
        <v>189</v>
      </c>
      <c r="J64" s="6" t="str">
        <f t="shared" si="0"/>
        <v>Outliers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13">
        <v>0</v>
      </c>
      <c r="F65" s="13">
        <v>0</v>
      </c>
      <c r="G65" s="13">
        <v>0</v>
      </c>
      <c r="H65" s="13">
        <v>0</v>
      </c>
      <c r="I65" s="13" t="s">
        <v>189</v>
      </c>
      <c r="J65" s="6" t="str">
        <f t="shared" si="0"/>
        <v>Outliers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13">
        <v>0</v>
      </c>
      <c r="F66" s="13">
        <v>0</v>
      </c>
      <c r="G66" s="13">
        <v>0</v>
      </c>
      <c r="H66" s="13">
        <v>0</v>
      </c>
      <c r="I66" s="13" t="s">
        <v>189</v>
      </c>
      <c r="J66" s="6" t="str">
        <f t="shared" si="0"/>
        <v>Outliers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13">
        <v>49.949859154929577</v>
      </c>
      <c r="F67" s="13">
        <v>124.58564231738035</v>
      </c>
      <c r="G67" s="13">
        <v>162.71353251318101</v>
      </c>
      <c r="H67" s="13">
        <v>0</v>
      </c>
      <c r="I67" s="13" t="s">
        <v>189</v>
      </c>
      <c r="J67" s="6" t="str">
        <f t="shared" si="0"/>
        <v>Outliers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13">
        <v>0</v>
      </c>
      <c r="F68" s="13">
        <v>0</v>
      </c>
      <c r="G68" s="13">
        <v>0</v>
      </c>
      <c r="H68" s="13">
        <v>0</v>
      </c>
      <c r="I68" s="13" t="s">
        <v>189</v>
      </c>
      <c r="J68" s="6" t="str">
        <f t="shared" si="0"/>
        <v>Outliers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13">
        <v>0</v>
      </c>
      <c r="F69" s="13">
        <v>0</v>
      </c>
      <c r="G69" s="13">
        <v>0</v>
      </c>
      <c r="H69" s="13">
        <v>0</v>
      </c>
      <c r="I69" s="13" t="s">
        <v>189</v>
      </c>
      <c r="J69" s="6" t="str">
        <f t="shared" si="0"/>
        <v>Outliers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13">
        <v>0</v>
      </c>
      <c r="F70" s="13">
        <v>0</v>
      </c>
      <c r="G70" s="13">
        <v>0</v>
      </c>
      <c r="H70" s="13">
        <v>0</v>
      </c>
      <c r="I70" s="13" t="s">
        <v>189</v>
      </c>
      <c r="J70" s="6" t="str">
        <f t="shared" si="0"/>
        <v>Outliers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6" t="str">
        <f t="shared" si="0"/>
        <v>Outliers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6" t="str">
        <f t="shared" si="0"/>
        <v>Outliers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13">
        <v>0</v>
      </c>
      <c r="F73" s="13">
        <v>0</v>
      </c>
      <c r="G73" s="13">
        <v>0</v>
      </c>
      <c r="H73" s="13">
        <v>0</v>
      </c>
      <c r="I73" s="13" t="s">
        <v>189</v>
      </c>
      <c r="J73" s="6" t="str">
        <f t="shared" si="0"/>
        <v>Outliers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13">
        <v>0</v>
      </c>
      <c r="F74" s="13">
        <v>0</v>
      </c>
      <c r="G74" s="13">
        <v>0</v>
      </c>
      <c r="H74" s="13">
        <v>0</v>
      </c>
      <c r="I74" s="13" t="s">
        <v>189</v>
      </c>
      <c r="J74" s="6" t="str">
        <f t="shared" si="0"/>
        <v>Outliers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13">
        <v>0</v>
      </c>
      <c r="F75" s="13">
        <v>0</v>
      </c>
      <c r="G75" s="13">
        <v>0</v>
      </c>
      <c r="H75" s="13">
        <v>0</v>
      </c>
      <c r="I75" s="13" t="s">
        <v>189</v>
      </c>
      <c r="J75" s="6" t="str">
        <f t="shared" si="0"/>
        <v>Outliers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13">
        <v>0</v>
      </c>
      <c r="F76" s="13">
        <v>0</v>
      </c>
      <c r="G76" s="13">
        <v>0</v>
      </c>
      <c r="H76" s="13">
        <v>0</v>
      </c>
      <c r="I76" s="13" t="s">
        <v>189</v>
      </c>
      <c r="J76" s="6" t="str">
        <f t="shared" si="0"/>
        <v>Outliers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13">
        <v>0</v>
      </c>
      <c r="F77" s="13">
        <v>3.6990235496840898</v>
      </c>
      <c r="G77" s="13">
        <v>3.6829836829836831</v>
      </c>
      <c r="H77" s="13">
        <v>3.8621509209744502</v>
      </c>
      <c r="I77" s="13">
        <v>3.8621509209744502</v>
      </c>
      <c r="J77" s="6" t="str">
        <f t="shared" si="0"/>
        <v>Normal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13">
        <v>0</v>
      </c>
      <c r="F78" s="13">
        <v>0</v>
      </c>
      <c r="G78" s="13">
        <v>0</v>
      </c>
      <c r="H78" s="13">
        <v>0</v>
      </c>
      <c r="I78" s="13" t="s">
        <v>189</v>
      </c>
      <c r="J78" s="6" t="str">
        <f t="shared" si="0"/>
        <v>Outliers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13">
        <v>0</v>
      </c>
      <c r="F79" s="13">
        <v>0</v>
      </c>
      <c r="G79" s="13">
        <v>0</v>
      </c>
      <c r="H79" s="13">
        <v>0</v>
      </c>
      <c r="I79" s="13" t="s">
        <v>189</v>
      </c>
      <c r="J79" s="6" t="str">
        <f t="shared" si="0"/>
        <v>Outliers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13">
        <v>0</v>
      </c>
      <c r="F80" s="13">
        <v>0</v>
      </c>
      <c r="G80" s="13">
        <v>0</v>
      </c>
      <c r="H80" s="13">
        <v>0</v>
      </c>
      <c r="I80" s="13" t="s">
        <v>189</v>
      </c>
      <c r="J80" s="6" t="str">
        <f t="shared" si="0"/>
        <v>Outliers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13">
        <v>0</v>
      </c>
      <c r="F81" s="13">
        <v>0</v>
      </c>
      <c r="G81" s="13">
        <v>0</v>
      </c>
      <c r="H81" s="13">
        <v>0</v>
      </c>
      <c r="I81" s="13" t="s">
        <v>189</v>
      </c>
      <c r="J81" s="6" t="str">
        <f t="shared" si="0"/>
        <v>Outliers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13">
        <v>26.59</v>
      </c>
      <c r="F82" s="13">
        <v>339.69666666666666</v>
      </c>
      <c r="G82" s="13">
        <v>0</v>
      </c>
      <c r="H82" s="13">
        <v>0</v>
      </c>
      <c r="I82" s="13" t="s">
        <v>189</v>
      </c>
      <c r="J82" s="6" t="str">
        <f t="shared" ref="J82:J145" si="1">IF(AND(I82&lt;$M$21,I82&gt;$M$22),"Normal","Outliers")</f>
        <v>Outliers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13">
        <v>0</v>
      </c>
      <c r="F83" s="13">
        <v>0</v>
      </c>
      <c r="G83" s="13">
        <v>0</v>
      </c>
      <c r="H83" s="13">
        <v>0</v>
      </c>
      <c r="I83" s="13" t="s">
        <v>189</v>
      </c>
      <c r="J83" s="6" t="str">
        <f t="shared" si="1"/>
        <v>Outliers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13">
        <v>0</v>
      </c>
      <c r="F84" s="13">
        <v>0</v>
      </c>
      <c r="G84" s="13">
        <v>0</v>
      </c>
      <c r="H84" s="13">
        <v>0</v>
      </c>
      <c r="I84" s="13" t="s">
        <v>189</v>
      </c>
      <c r="J84" s="6" t="str">
        <f t="shared" si="1"/>
        <v>Outliers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13">
        <v>0</v>
      </c>
      <c r="F85" s="13">
        <v>0</v>
      </c>
      <c r="G85" s="13">
        <v>0</v>
      </c>
      <c r="H85" s="13">
        <v>0</v>
      </c>
      <c r="I85" s="13" t="s">
        <v>189</v>
      </c>
      <c r="J85" s="6" t="str">
        <f t="shared" si="1"/>
        <v>Outliers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13">
        <v>0</v>
      </c>
      <c r="F86" s="13">
        <v>0</v>
      </c>
      <c r="G86" s="13">
        <v>0</v>
      </c>
      <c r="H86" s="13">
        <v>0</v>
      </c>
      <c r="I86" s="13" t="s">
        <v>189</v>
      </c>
      <c r="J86" s="6" t="str">
        <f t="shared" si="1"/>
        <v>Outliers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13">
        <v>0</v>
      </c>
      <c r="F87" s="13">
        <v>0</v>
      </c>
      <c r="G87" s="13">
        <v>0</v>
      </c>
      <c r="H87" s="13">
        <v>0</v>
      </c>
      <c r="I87" s="13" t="s">
        <v>189</v>
      </c>
      <c r="J87" s="6" t="str">
        <f t="shared" si="1"/>
        <v>Outliers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3">
        <v>0</v>
      </c>
      <c r="F88" s="13">
        <v>0</v>
      </c>
      <c r="G88" s="13">
        <v>0</v>
      </c>
      <c r="H88" s="13">
        <v>0</v>
      </c>
      <c r="I88" s="13" t="s">
        <v>189</v>
      </c>
      <c r="J88" s="6" t="str">
        <f t="shared" si="1"/>
        <v>Outliers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3">
        <v>0</v>
      </c>
      <c r="F89" s="13">
        <v>0</v>
      </c>
      <c r="G89" s="13">
        <v>0</v>
      </c>
      <c r="H89" s="13">
        <v>0</v>
      </c>
      <c r="I89" s="13" t="s">
        <v>189</v>
      </c>
      <c r="J89" s="6" t="str">
        <f t="shared" si="1"/>
        <v>Outliers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3">
        <v>0</v>
      </c>
      <c r="F90" s="13">
        <v>0</v>
      </c>
      <c r="G90" s="13">
        <v>0</v>
      </c>
      <c r="H90" s="13">
        <v>0</v>
      </c>
      <c r="I90" s="13" t="s">
        <v>189</v>
      </c>
      <c r="J90" s="6" t="str">
        <f t="shared" si="1"/>
        <v>Outliers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3">
        <v>0</v>
      </c>
      <c r="F91" s="13">
        <v>0</v>
      </c>
      <c r="G91" s="13">
        <v>0</v>
      </c>
      <c r="H91" s="13">
        <v>0</v>
      </c>
      <c r="I91" s="13" t="s">
        <v>189</v>
      </c>
      <c r="J91" s="6" t="str">
        <f t="shared" si="1"/>
        <v>Outliers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3">
        <v>0</v>
      </c>
      <c r="F92" s="13">
        <v>0</v>
      </c>
      <c r="G92" s="13">
        <v>0</v>
      </c>
      <c r="H92" s="13">
        <v>0</v>
      </c>
      <c r="I92" s="13" t="s">
        <v>189</v>
      </c>
      <c r="J92" s="6" t="str">
        <f t="shared" si="1"/>
        <v>Outliers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3">
        <v>0</v>
      </c>
      <c r="F93" s="13">
        <v>0</v>
      </c>
      <c r="G93" s="13">
        <v>22.357001972386588</v>
      </c>
      <c r="H93" s="13">
        <v>0</v>
      </c>
      <c r="I93" s="13">
        <v>0</v>
      </c>
      <c r="J93" s="6" t="str">
        <f t="shared" si="1"/>
        <v>Outliers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3">
        <v>0</v>
      </c>
      <c r="F94" s="13">
        <v>0</v>
      </c>
      <c r="G94" s="13">
        <v>0</v>
      </c>
      <c r="H94" s="13">
        <v>0</v>
      </c>
      <c r="I94" s="13" t="s">
        <v>189</v>
      </c>
      <c r="J94" s="6" t="str">
        <f t="shared" si="1"/>
        <v>Outliers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3">
        <v>0</v>
      </c>
      <c r="F95" s="13">
        <v>0</v>
      </c>
      <c r="G95" s="13">
        <v>0</v>
      </c>
      <c r="H95" s="13">
        <v>0</v>
      </c>
      <c r="I95" s="13" t="s">
        <v>189</v>
      </c>
      <c r="J95" s="6" t="str">
        <f t="shared" si="1"/>
        <v>Outliers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3">
        <v>0</v>
      </c>
      <c r="F96" s="13">
        <v>0</v>
      </c>
      <c r="G96" s="13">
        <v>0</v>
      </c>
      <c r="H96" s="13">
        <v>0</v>
      </c>
      <c r="I96" s="13" t="s">
        <v>189</v>
      </c>
      <c r="J96" s="6" t="str">
        <f t="shared" si="1"/>
        <v>Outliers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6" t="str">
        <f t="shared" si="1"/>
        <v>Outliers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6" t="str">
        <f t="shared" si="1"/>
        <v>Outliers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3">
        <v>0</v>
      </c>
      <c r="F99" s="13">
        <v>0</v>
      </c>
      <c r="G99" s="13">
        <v>0</v>
      </c>
      <c r="H99" s="13">
        <v>0</v>
      </c>
      <c r="I99" s="13" t="s">
        <v>189</v>
      </c>
      <c r="J99" s="6" t="str">
        <f t="shared" si="1"/>
        <v>Outliers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3">
        <v>0</v>
      </c>
      <c r="F100" s="13">
        <v>0</v>
      </c>
      <c r="G100" s="13">
        <v>0</v>
      </c>
      <c r="H100" s="13">
        <v>0</v>
      </c>
      <c r="I100" s="13" t="s">
        <v>189</v>
      </c>
      <c r="J100" s="6" t="str">
        <f t="shared" si="1"/>
        <v>Outliers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3">
        <v>0</v>
      </c>
      <c r="F101" s="13">
        <v>0</v>
      </c>
      <c r="G101" s="13">
        <v>0</v>
      </c>
      <c r="H101" s="13">
        <v>0</v>
      </c>
      <c r="I101" s="13" t="s">
        <v>189</v>
      </c>
      <c r="J101" s="6" t="str">
        <f t="shared" si="1"/>
        <v>Outliers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3">
        <v>0</v>
      </c>
      <c r="F102" s="13">
        <v>0</v>
      </c>
      <c r="G102" s="13">
        <v>0</v>
      </c>
      <c r="H102" s="13">
        <v>0</v>
      </c>
      <c r="I102" s="13" t="s">
        <v>189</v>
      </c>
      <c r="J102" s="6" t="str">
        <f t="shared" si="1"/>
        <v>Outliers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3">
        <v>0</v>
      </c>
      <c r="F103" s="13">
        <v>0</v>
      </c>
      <c r="G103" s="13">
        <v>0</v>
      </c>
      <c r="H103" s="13">
        <v>0</v>
      </c>
      <c r="I103" s="13" t="s">
        <v>189</v>
      </c>
      <c r="J103" s="6" t="str">
        <f t="shared" si="1"/>
        <v>Outliers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3">
        <v>0</v>
      </c>
      <c r="F104" s="13">
        <v>0</v>
      </c>
      <c r="G104" s="13">
        <v>0</v>
      </c>
      <c r="H104" s="13">
        <v>0</v>
      </c>
      <c r="I104" s="13" t="s">
        <v>189</v>
      </c>
      <c r="J104" s="6" t="str">
        <f t="shared" si="1"/>
        <v>Outliers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3">
        <v>25.594417040358746</v>
      </c>
      <c r="F105" s="13">
        <v>17.368421052631579</v>
      </c>
      <c r="G105" s="13">
        <v>17.236022052386247</v>
      </c>
      <c r="H105" s="13">
        <v>5.1832736072974352</v>
      </c>
      <c r="I105" s="13">
        <v>5.1832736072974352</v>
      </c>
      <c r="J105" s="6" t="str">
        <f t="shared" si="1"/>
        <v>Normal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3">
        <v>0</v>
      </c>
      <c r="F106" s="13">
        <v>0</v>
      </c>
      <c r="G106" s="13">
        <v>0</v>
      </c>
      <c r="H106" s="13">
        <v>0</v>
      </c>
      <c r="I106" s="13" t="s">
        <v>189</v>
      </c>
      <c r="J106" s="6" t="str">
        <f t="shared" si="1"/>
        <v>Outliers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3">
        <v>0</v>
      </c>
      <c r="F107" s="13">
        <v>0</v>
      </c>
      <c r="G107" s="13">
        <v>0</v>
      </c>
      <c r="H107" s="13">
        <v>0</v>
      </c>
      <c r="I107" s="13" t="s">
        <v>189</v>
      </c>
      <c r="J107" s="6" t="str">
        <f t="shared" si="1"/>
        <v>Outliers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3">
        <v>0</v>
      </c>
      <c r="F108" s="13">
        <v>0</v>
      </c>
      <c r="G108" s="13">
        <v>0</v>
      </c>
      <c r="H108" s="13">
        <v>0</v>
      </c>
      <c r="I108" s="13" t="s">
        <v>189</v>
      </c>
      <c r="J108" s="6" t="str">
        <f t="shared" si="1"/>
        <v>Outliers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3">
        <v>0</v>
      </c>
      <c r="F109" s="13">
        <v>0</v>
      </c>
      <c r="G109" s="13">
        <v>0</v>
      </c>
      <c r="H109" s="13">
        <v>0</v>
      </c>
      <c r="I109" s="13" t="s">
        <v>189</v>
      </c>
      <c r="J109" s="6" t="str">
        <f t="shared" si="1"/>
        <v>Outliers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3">
        <v>0</v>
      </c>
      <c r="F110" s="13">
        <v>0</v>
      </c>
      <c r="G110" s="13">
        <v>0</v>
      </c>
      <c r="H110" s="13">
        <v>0</v>
      </c>
      <c r="I110" s="13" t="s">
        <v>189</v>
      </c>
      <c r="J110" s="6" t="str">
        <f t="shared" si="1"/>
        <v>Outliers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3">
        <v>0</v>
      </c>
      <c r="F111" s="13">
        <v>0</v>
      </c>
      <c r="G111" s="13">
        <v>0</v>
      </c>
      <c r="H111" s="13">
        <v>0</v>
      </c>
      <c r="I111" s="13" t="s">
        <v>189</v>
      </c>
      <c r="J111" s="6" t="str">
        <f t="shared" si="1"/>
        <v>Outliers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3">
        <v>0</v>
      </c>
      <c r="F112" s="13">
        <v>0</v>
      </c>
      <c r="G112" s="13">
        <v>0</v>
      </c>
      <c r="H112" s="13">
        <v>0</v>
      </c>
      <c r="I112" s="13" t="s">
        <v>189</v>
      </c>
      <c r="J112" s="6" t="str">
        <f t="shared" si="1"/>
        <v>Outliers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3">
        <v>0</v>
      </c>
      <c r="F113" s="13">
        <v>0</v>
      </c>
      <c r="G113" s="13">
        <v>0</v>
      </c>
      <c r="H113" s="13">
        <v>0</v>
      </c>
      <c r="I113" s="13" t="s">
        <v>189</v>
      </c>
      <c r="J113" s="6" t="str">
        <f t="shared" si="1"/>
        <v>Outliers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3">
        <v>0</v>
      </c>
      <c r="F114" s="13">
        <v>0</v>
      </c>
      <c r="G114" s="13">
        <v>0</v>
      </c>
      <c r="H114" s="13">
        <v>0</v>
      </c>
      <c r="I114" s="13" t="s">
        <v>189</v>
      </c>
      <c r="J114" s="6" t="str">
        <f t="shared" si="1"/>
        <v>Outliers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3">
        <v>0</v>
      </c>
      <c r="F115" s="13">
        <v>0</v>
      </c>
      <c r="G115" s="13">
        <v>0</v>
      </c>
      <c r="H115" s="13">
        <v>0</v>
      </c>
      <c r="I115" s="13" t="s">
        <v>189</v>
      </c>
      <c r="J115" s="6" t="str">
        <f t="shared" si="1"/>
        <v>Outliers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3">
        <v>0</v>
      </c>
      <c r="F116" s="13">
        <v>0</v>
      </c>
      <c r="G116" s="13">
        <v>0</v>
      </c>
      <c r="H116" s="13">
        <v>0</v>
      </c>
      <c r="I116" s="13" t="s">
        <v>189</v>
      </c>
      <c r="J116" s="6" t="str">
        <f t="shared" si="1"/>
        <v>Outliers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6" t="str">
        <f t="shared" si="1"/>
        <v>Outliers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3">
        <v>0</v>
      </c>
      <c r="F118" s="13">
        <v>0</v>
      </c>
      <c r="G118" s="13">
        <v>0</v>
      </c>
      <c r="H118" s="13">
        <v>0</v>
      </c>
      <c r="I118" s="13" t="s">
        <v>189</v>
      </c>
      <c r="J118" s="6" t="str">
        <f t="shared" si="1"/>
        <v>Outliers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3">
        <v>1.8506666666666667</v>
      </c>
      <c r="F119" s="13">
        <v>1.5094339622641511</v>
      </c>
      <c r="G119" s="13">
        <v>2.9406071271447427</v>
      </c>
      <c r="H119" s="13">
        <v>4.5983513359863561</v>
      </c>
      <c r="I119" s="13">
        <v>4.5983513359863561</v>
      </c>
      <c r="J119" s="6" t="str">
        <f t="shared" si="1"/>
        <v>Normal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3">
        <v>0</v>
      </c>
      <c r="F120" s="13">
        <v>0</v>
      </c>
      <c r="G120" s="13">
        <v>0</v>
      </c>
      <c r="H120" s="13">
        <v>0</v>
      </c>
      <c r="I120" s="13" t="s">
        <v>189</v>
      </c>
      <c r="J120" s="6" t="str">
        <f t="shared" si="1"/>
        <v>Outliers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3">
        <v>0</v>
      </c>
      <c r="F121" s="13">
        <v>0</v>
      </c>
      <c r="G121" s="13">
        <v>0</v>
      </c>
      <c r="H121" s="13">
        <v>0</v>
      </c>
      <c r="I121" s="13" t="s">
        <v>189</v>
      </c>
      <c r="J121" s="6" t="str">
        <f t="shared" si="1"/>
        <v>Outliers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3">
        <v>0</v>
      </c>
      <c r="F122" s="13">
        <v>0</v>
      </c>
      <c r="G122" s="13">
        <v>0</v>
      </c>
      <c r="H122" s="13">
        <v>0</v>
      </c>
      <c r="I122" s="13" t="s">
        <v>189</v>
      </c>
      <c r="J122" s="6" t="str">
        <f t="shared" si="1"/>
        <v>Outliers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3">
        <v>0</v>
      </c>
      <c r="F123" s="13">
        <v>0</v>
      </c>
      <c r="G123" s="13">
        <v>0</v>
      </c>
      <c r="H123" s="13">
        <v>0</v>
      </c>
      <c r="I123" s="13" t="s">
        <v>189</v>
      </c>
      <c r="J123" s="6" t="str">
        <f t="shared" si="1"/>
        <v>Outliers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3">
        <v>0</v>
      </c>
      <c r="F124" s="13">
        <v>0</v>
      </c>
      <c r="G124" s="13">
        <v>0</v>
      </c>
      <c r="H124" s="13">
        <v>0</v>
      </c>
      <c r="I124" s="13" t="s">
        <v>189</v>
      </c>
      <c r="J124" s="6" t="str">
        <f t="shared" si="1"/>
        <v>Outliers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3">
        <v>0</v>
      </c>
      <c r="F125" s="13">
        <v>0</v>
      </c>
      <c r="G125" s="13">
        <v>0</v>
      </c>
      <c r="H125" s="13">
        <v>0</v>
      </c>
      <c r="I125" s="13" t="s">
        <v>189</v>
      </c>
      <c r="J125" s="6" t="str">
        <f t="shared" si="1"/>
        <v>Outliers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3">
        <v>0</v>
      </c>
      <c r="F126" s="13">
        <v>0</v>
      </c>
      <c r="G126" s="13">
        <v>0</v>
      </c>
      <c r="H126" s="13">
        <v>0</v>
      </c>
      <c r="I126" s="13" t="s">
        <v>189</v>
      </c>
      <c r="J126" s="6" t="str">
        <f t="shared" si="1"/>
        <v>Outliers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3">
        <v>5.5172413793103452</v>
      </c>
      <c r="F127" s="13">
        <v>2.2400000000000002</v>
      </c>
      <c r="G127" s="13">
        <v>0.67758109076025785</v>
      </c>
      <c r="H127" s="13">
        <v>0.67758109076025785</v>
      </c>
      <c r="I127" s="13">
        <v>0.67758109076025785</v>
      </c>
      <c r="J127" s="6" t="str">
        <f t="shared" si="1"/>
        <v>Outliers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6" t="str">
        <f t="shared" si="1"/>
        <v>Outliers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3">
        <v>3.691084611016468E-2</v>
      </c>
      <c r="F129" s="13">
        <v>6.2464508801817146E-3</v>
      </c>
      <c r="G129" s="13">
        <v>0</v>
      </c>
      <c r="H129" s="13">
        <v>0</v>
      </c>
      <c r="I129" s="13">
        <v>0</v>
      </c>
      <c r="J129" s="6" t="str">
        <f t="shared" si="1"/>
        <v>Outliers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3">
        <v>0</v>
      </c>
      <c r="F130" s="13">
        <v>0</v>
      </c>
      <c r="G130" s="13">
        <v>0</v>
      </c>
      <c r="H130" s="13">
        <v>0</v>
      </c>
      <c r="I130" s="13" t="s">
        <v>189</v>
      </c>
      <c r="J130" s="6" t="str">
        <f t="shared" si="1"/>
        <v>Outliers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3">
        <v>0</v>
      </c>
      <c r="F131" s="13">
        <v>0</v>
      </c>
      <c r="G131" s="13">
        <v>0</v>
      </c>
      <c r="H131" s="13">
        <v>0</v>
      </c>
      <c r="I131" s="13" t="s">
        <v>189</v>
      </c>
      <c r="J131" s="6" t="str">
        <f t="shared" si="1"/>
        <v>Outliers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3">
        <v>0</v>
      </c>
      <c r="F132" s="13">
        <v>0</v>
      </c>
      <c r="G132" s="13">
        <v>0</v>
      </c>
      <c r="H132" s="13">
        <v>0</v>
      </c>
      <c r="I132" s="13" t="s">
        <v>189</v>
      </c>
      <c r="J132" s="6" t="str">
        <f t="shared" si="1"/>
        <v>Outliers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3">
        <v>0</v>
      </c>
      <c r="F133" s="13">
        <v>0</v>
      </c>
      <c r="G133" s="13">
        <v>0</v>
      </c>
      <c r="H133" s="13">
        <v>0</v>
      </c>
      <c r="I133" s="13" t="s">
        <v>189</v>
      </c>
      <c r="J133" s="6" t="str">
        <f t="shared" si="1"/>
        <v>Outliers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3">
        <v>0</v>
      </c>
      <c r="F134" s="13">
        <v>0</v>
      </c>
      <c r="G134" s="13">
        <v>0</v>
      </c>
      <c r="H134" s="13">
        <v>0</v>
      </c>
      <c r="I134" s="13" t="s">
        <v>189</v>
      </c>
      <c r="J134" s="6" t="str">
        <f t="shared" si="1"/>
        <v>Outliers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3">
        <v>0</v>
      </c>
      <c r="F135" s="13">
        <v>0</v>
      </c>
      <c r="G135" s="13">
        <v>0</v>
      </c>
      <c r="H135" s="13">
        <v>0</v>
      </c>
      <c r="I135" s="13" t="s">
        <v>189</v>
      </c>
      <c r="J135" s="6" t="str">
        <f t="shared" si="1"/>
        <v>Outliers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3">
        <v>0</v>
      </c>
      <c r="F136" s="13">
        <v>0</v>
      </c>
      <c r="G136" s="13">
        <v>0</v>
      </c>
      <c r="H136" s="13">
        <v>0</v>
      </c>
      <c r="I136" s="13" t="s">
        <v>189</v>
      </c>
      <c r="J136" s="6" t="str">
        <f t="shared" si="1"/>
        <v>Outliers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6" t="str">
        <f t="shared" si="1"/>
        <v>Outliers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3">
        <v>0</v>
      </c>
      <c r="F138" s="13">
        <v>0</v>
      </c>
      <c r="G138" s="13">
        <v>0</v>
      </c>
      <c r="H138" s="13">
        <v>0</v>
      </c>
      <c r="I138" s="13" t="s">
        <v>189</v>
      </c>
      <c r="J138" s="6" t="str">
        <f t="shared" si="1"/>
        <v>Outliers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3">
        <v>0</v>
      </c>
      <c r="F139" s="13">
        <v>0</v>
      </c>
      <c r="G139" s="13">
        <v>0</v>
      </c>
      <c r="H139" s="13">
        <v>0</v>
      </c>
      <c r="I139" s="13" t="s">
        <v>189</v>
      </c>
      <c r="J139" s="6" t="str">
        <f t="shared" si="1"/>
        <v>Outliers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3">
        <v>0</v>
      </c>
      <c r="F140" s="13">
        <v>0</v>
      </c>
      <c r="G140" s="13">
        <v>0</v>
      </c>
      <c r="H140" s="13">
        <v>0</v>
      </c>
      <c r="I140" s="13" t="s">
        <v>189</v>
      </c>
      <c r="J140" s="6" t="str">
        <f t="shared" si="1"/>
        <v>Outliers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3">
        <v>0</v>
      </c>
      <c r="F141" s="13">
        <v>0</v>
      </c>
      <c r="G141" s="13">
        <v>0</v>
      </c>
      <c r="H141" s="13">
        <v>0</v>
      </c>
      <c r="I141" s="13" t="s">
        <v>189</v>
      </c>
      <c r="J141" s="6" t="str">
        <f t="shared" si="1"/>
        <v>Outliers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3">
        <v>0</v>
      </c>
      <c r="F142" s="13">
        <v>0</v>
      </c>
      <c r="G142" s="13">
        <v>0</v>
      </c>
      <c r="H142" s="13">
        <v>0</v>
      </c>
      <c r="I142" s="13" t="s">
        <v>189</v>
      </c>
      <c r="J142" s="6" t="str">
        <f t="shared" si="1"/>
        <v>Outliers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3">
        <v>0</v>
      </c>
      <c r="F143" s="13">
        <v>0</v>
      </c>
      <c r="G143" s="13">
        <v>0</v>
      </c>
      <c r="H143" s="13">
        <v>0</v>
      </c>
      <c r="I143" s="13" t="s">
        <v>189</v>
      </c>
      <c r="J143" s="6" t="str">
        <f t="shared" si="1"/>
        <v>Outliers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3">
        <v>0</v>
      </c>
      <c r="F144" s="13">
        <v>0</v>
      </c>
      <c r="G144" s="13">
        <v>0</v>
      </c>
      <c r="H144" s="13">
        <v>0</v>
      </c>
      <c r="I144" s="13" t="s">
        <v>189</v>
      </c>
      <c r="J144" s="6" t="str">
        <f t="shared" si="1"/>
        <v>Outliers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3">
        <v>0</v>
      </c>
      <c r="F145" s="13">
        <v>0</v>
      </c>
      <c r="G145" s="13">
        <v>0</v>
      </c>
      <c r="H145" s="13">
        <v>0</v>
      </c>
      <c r="I145" s="13" t="s">
        <v>189</v>
      </c>
      <c r="J145" s="6" t="str">
        <f t="shared" si="1"/>
        <v>Outliers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3">
        <v>0</v>
      </c>
      <c r="F146" s="13">
        <v>0</v>
      </c>
      <c r="G146" s="13">
        <v>0</v>
      </c>
      <c r="H146" s="13">
        <v>0</v>
      </c>
      <c r="I146" s="13" t="s">
        <v>189</v>
      </c>
      <c r="J146" s="6" t="str">
        <f t="shared" ref="J146:J160" si="2">IF(AND(I146&lt;$M$21,I146&gt;$M$22),"Normal","Outliers")</f>
        <v>Outliers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3">
        <v>3.6653594771241829</v>
      </c>
      <c r="F147" s="13">
        <v>3.3115468409586057</v>
      </c>
      <c r="G147" s="13">
        <v>3.0501089324618738</v>
      </c>
      <c r="H147" s="13">
        <v>3.0501089324618738</v>
      </c>
      <c r="I147" s="13">
        <v>3.0501089324618738</v>
      </c>
      <c r="J147" s="6" t="str">
        <f t="shared" si="2"/>
        <v>Outliers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6" t="str">
        <f t="shared" si="2"/>
        <v>Outliers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3">
        <v>0</v>
      </c>
      <c r="F149" s="13">
        <v>0</v>
      </c>
      <c r="G149" s="13">
        <v>0</v>
      </c>
      <c r="H149" s="13">
        <v>0</v>
      </c>
      <c r="I149" s="13" t="s">
        <v>189</v>
      </c>
      <c r="J149" s="6" t="str">
        <f t="shared" si="2"/>
        <v>Outliers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3">
        <v>0</v>
      </c>
      <c r="F150" s="13">
        <v>0</v>
      </c>
      <c r="G150" s="13">
        <v>0</v>
      </c>
      <c r="H150" s="13">
        <v>0</v>
      </c>
      <c r="I150" s="13" t="s">
        <v>189</v>
      </c>
      <c r="J150" s="6" t="str">
        <f t="shared" si="2"/>
        <v>Outliers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3">
        <v>0</v>
      </c>
      <c r="F151" s="13">
        <v>0</v>
      </c>
      <c r="G151" s="13">
        <v>0</v>
      </c>
      <c r="H151" s="13">
        <v>0</v>
      </c>
      <c r="I151" s="13" t="s">
        <v>189</v>
      </c>
      <c r="J151" s="6" t="str">
        <f t="shared" si="2"/>
        <v>Outliers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3">
        <v>0</v>
      </c>
      <c r="F152" s="13">
        <v>0</v>
      </c>
      <c r="G152" s="13">
        <v>0</v>
      </c>
      <c r="H152" s="13">
        <v>0</v>
      </c>
      <c r="I152" s="13" t="s">
        <v>189</v>
      </c>
      <c r="J152" s="6" t="str">
        <f t="shared" si="2"/>
        <v>Outliers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3">
        <v>0</v>
      </c>
      <c r="F153" s="13">
        <v>0</v>
      </c>
      <c r="G153" s="13">
        <v>0</v>
      </c>
      <c r="H153" s="13">
        <v>0</v>
      </c>
      <c r="I153" s="13" t="s">
        <v>189</v>
      </c>
      <c r="J153" s="6" t="str">
        <f t="shared" si="2"/>
        <v>Outliers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3">
        <v>0</v>
      </c>
      <c r="F154" s="13">
        <v>0</v>
      </c>
      <c r="G154" s="13">
        <v>0</v>
      </c>
      <c r="H154" s="13">
        <v>19.138755980861244</v>
      </c>
      <c r="I154" s="13">
        <v>19.138755980861244</v>
      </c>
      <c r="J154" s="6" t="str">
        <f t="shared" si="2"/>
        <v>Outliers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3">
        <v>14.951785502432079</v>
      </c>
      <c r="F155" s="13">
        <v>3.2346214415505754</v>
      </c>
      <c r="G155" s="13">
        <v>9.0795406103462977</v>
      </c>
      <c r="H155" s="13">
        <v>3.8421676807259977</v>
      </c>
      <c r="I155" s="13">
        <v>3.8421676807259977</v>
      </c>
      <c r="J155" s="6" t="str">
        <f t="shared" si="2"/>
        <v>Normal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3">
        <v>0</v>
      </c>
      <c r="F156" s="13">
        <v>0</v>
      </c>
      <c r="G156" s="13">
        <v>0</v>
      </c>
      <c r="H156" s="13">
        <v>0</v>
      </c>
      <c r="I156" s="13" t="s">
        <v>189</v>
      </c>
      <c r="J156" s="6" t="str">
        <f t="shared" si="2"/>
        <v>Outliers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3">
        <v>0</v>
      </c>
      <c r="F157" s="13">
        <v>0</v>
      </c>
      <c r="G157" s="13">
        <v>0</v>
      </c>
      <c r="H157" s="13">
        <v>0</v>
      </c>
      <c r="I157" s="13" t="s">
        <v>189</v>
      </c>
      <c r="J157" s="6" t="str">
        <f t="shared" si="2"/>
        <v>Outliers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3">
        <v>0</v>
      </c>
      <c r="F158" s="13">
        <v>0</v>
      </c>
      <c r="G158" s="13">
        <v>0</v>
      </c>
      <c r="H158" s="13">
        <v>0</v>
      </c>
      <c r="I158" s="13" t="s">
        <v>189</v>
      </c>
      <c r="J158" s="6" t="str">
        <f t="shared" si="2"/>
        <v>Outliers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6" t="str">
        <f t="shared" si="2"/>
        <v>Outliers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3">
        <v>0</v>
      </c>
      <c r="F160" s="13">
        <v>0</v>
      </c>
      <c r="G160" s="13">
        <v>0</v>
      </c>
      <c r="H160" s="13">
        <v>0</v>
      </c>
      <c r="I160" s="13" t="s">
        <v>189</v>
      </c>
      <c r="J160" s="6" t="str">
        <f t="shared" si="2"/>
        <v>Outliers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topLeftCell="A7" workbookViewId="0">
      <selection activeCell="P34" sqref="P34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5" x14ac:dyDescent="0.2">
      <c r="A1" s="1" t="s">
        <v>178</v>
      </c>
      <c r="O1" s="2" t="s">
        <v>176</v>
      </c>
    </row>
    <row r="2" spans="1:15" x14ac:dyDescent="0.2">
      <c r="O2" s="9" t="s">
        <v>179</v>
      </c>
    </row>
    <row r="3" spans="1:15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2018</v>
      </c>
      <c r="F3" s="4">
        <v>2019</v>
      </c>
      <c r="G3" s="4">
        <v>2020</v>
      </c>
      <c r="H3" s="4">
        <v>2021</v>
      </c>
      <c r="I3" s="4">
        <v>2022</v>
      </c>
      <c r="J3" s="4" t="s">
        <v>180</v>
      </c>
    </row>
    <row r="4" spans="1:15" x14ac:dyDescent="0.2">
      <c r="A4" s="3"/>
      <c r="B4" s="3"/>
      <c r="C4" s="3"/>
      <c r="D4" s="5" t="s">
        <v>4</v>
      </c>
      <c r="E4" s="19">
        <v>0.23642403549612193</v>
      </c>
      <c r="F4" s="19">
        <v>0.19779754326228755</v>
      </c>
      <c r="G4" s="19">
        <v>0.19766417294773292</v>
      </c>
      <c r="H4" s="20">
        <v>0.20932412669208572</v>
      </c>
      <c r="I4" s="20">
        <v>0.22201836416969481</v>
      </c>
      <c r="L4" s="6" t="s">
        <v>181</v>
      </c>
      <c r="M4" s="16">
        <v>2.5552157591641436</v>
      </c>
    </row>
    <row r="5" spans="1:15" x14ac:dyDescent="0.2">
      <c r="A5" s="3"/>
      <c r="B5" s="3"/>
      <c r="C5" s="3"/>
      <c r="D5" s="5" t="s">
        <v>5</v>
      </c>
      <c r="E5" s="19">
        <v>3.3705880165135565E-3</v>
      </c>
      <c r="F5" s="19">
        <v>3.2444503118028629E-3</v>
      </c>
      <c r="G5" s="19">
        <v>2.9480499383846277E-3</v>
      </c>
      <c r="H5" s="20">
        <v>3.0762219437165316E-3</v>
      </c>
      <c r="I5" s="20">
        <v>3.5931498263119584E-3</v>
      </c>
    </row>
    <row r="6" spans="1:15" x14ac:dyDescent="0.2">
      <c r="A6" s="3"/>
      <c r="B6" s="3"/>
      <c r="C6" s="3"/>
      <c r="D6" s="5" t="s">
        <v>6</v>
      </c>
      <c r="E6" s="19">
        <v>4.2094166929265771E-2</v>
      </c>
      <c r="F6" s="19">
        <v>3.1599676623618921E-2</v>
      </c>
      <c r="G6" s="19">
        <v>3.6602209104865391E-2</v>
      </c>
      <c r="H6" s="20">
        <v>2.8534959483428102E-2</v>
      </c>
      <c r="I6" s="20">
        <v>3.7099667788789793E-2</v>
      </c>
    </row>
    <row r="7" spans="1:15" x14ac:dyDescent="0.2">
      <c r="A7" s="3"/>
      <c r="B7" s="3"/>
      <c r="C7" s="3"/>
      <c r="D7" s="5" t="s">
        <v>7</v>
      </c>
      <c r="E7" s="19">
        <v>2.5862739505820732E-2</v>
      </c>
      <c r="F7" s="19">
        <v>4.1277441560668315E-2</v>
      </c>
      <c r="G7" s="19">
        <v>4.4870565675934809E-2</v>
      </c>
      <c r="H7" s="20">
        <v>4.6027178566140733E-2</v>
      </c>
      <c r="I7" s="20">
        <v>4.7039488583056725E-2</v>
      </c>
    </row>
    <row r="8" spans="1:15" x14ac:dyDescent="0.2">
      <c r="A8" s="3"/>
      <c r="B8" s="3"/>
      <c r="C8" s="3"/>
      <c r="D8" s="5" t="s">
        <v>8</v>
      </c>
      <c r="E8" s="19">
        <v>1.9733117670845128</v>
      </c>
      <c r="F8" s="19">
        <v>1.968743657398011</v>
      </c>
      <c r="G8" s="19">
        <v>2.0699471329808867</v>
      </c>
      <c r="H8" s="20">
        <v>2.2052535125229076</v>
      </c>
      <c r="I8" s="20">
        <v>2.3727422003284073</v>
      </c>
    </row>
    <row r="9" spans="1:15" x14ac:dyDescent="0.2">
      <c r="A9" s="3"/>
      <c r="B9" s="3"/>
      <c r="C9" s="3"/>
      <c r="D9" s="5" t="s">
        <v>9</v>
      </c>
      <c r="E9" s="19">
        <v>7.6904512067156334</v>
      </c>
      <c r="F9" s="19">
        <v>8.66623595707261</v>
      </c>
      <c r="G9" s="19">
        <v>7.6243460062783397</v>
      </c>
      <c r="H9" s="20">
        <v>7.7652920597900987</v>
      </c>
      <c r="I9" s="20">
        <v>8.6750813374622737</v>
      </c>
    </row>
    <row r="10" spans="1:15" x14ac:dyDescent="0.2">
      <c r="A10" s="3"/>
      <c r="B10" s="3"/>
      <c r="C10" s="3"/>
      <c r="D10" s="5" t="s">
        <v>10</v>
      </c>
      <c r="E10" s="19">
        <v>0.16845488000829317</v>
      </c>
      <c r="F10" s="19">
        <v>0.21296097809776543</v>
      </c>
      <c r="G10" s="19">
        <v>0.22541431467567019</v>
      </c>
      <c r="H10" s="20">
        <v>0.46115256983501329</v>
      </c>
      <c r="I10" s="20">
        <v>0.81204379562043794</v>
      </c>
    </row>
    <row r="11" spans="1:15" x14ac:dyDescent="0.2">
      <c r="A11" s="3"/>
      <c r="B11" s="3"/>
      <c r="C11" s="3"/>
      <c r="D11" s="5" t="s">
        <v>11</v>
      </c>
      <c r="E11" s="19">
        <v>3.6148458611371526</v>
      </c>
      <c r="F11" s="19">
        <v>0.94311207133394426</v>
      </c>
      <c r="G11" s="19">
        <v>0.94814371980498502</v>
      </c>
      <c r="H11" s="20">
        <v>1.1049067728512716</v>
      </c>
      <c r="I11" s="20">
        <v>1.1215285895230487</v>
      </c>
    </row>
    <row r="12" spans="1:15" x14ac:dyDescent="0.2">
      <c r="A12" s="3"/>
      <c r="B12" s="3"/>
      <c r="C12" s="3"/>
      <c r="D12" s="5" t="s">
        <v>12</v>
      </c>
      <c r="E12" s="19">
        <v>1.3021167415009618</v>
      </c>
      <c r="F12" s="19">
        <v>0.48339598247420212</v>
      </c>
      <c r="G12" s="19">
        <v>0.56427530519123714</v>
      </c>
      <c r="H12" s="20">
        <v>0.72595016213373853</v>
      </c>
      <c r="I12" s="20">
        <v>0.77584672875022254</v>
      </c>
    </row>
    <row r="13" spans="1:15" x14ac:dyDescent="0.2">
      <c r="A13" s="3"/>
      <c r="B13" s="3"/>
      <c r="C13" s="3"/>
      <c r="D13" s="5" t="s">
        <v>13</v>
      </c>
      <c r="E13" s="19">
        <v>0.23822168272513464</v>
      </c>
      <c r="F13" s="19">
        <v>9.4472378696037529E-2</v>
      </c>
      <c r="G13" s="19">
        <v>9.2702941977662753E-2</v>
      </c>
      <c r="H13" s="20">
        <v>0.10256988277727683</v>
      </c>
      <c r="I13" s="20">
        <v>9.2643264795559371E-2</v>
      </c>
    </row>
    <row r="14" spans="1:15" x14ac:dyDescent="0.2">
      <c r="A14" s="3"/>
      <c r="B14" s="3"/>
      <c r="C14" s="3"/>
      <c r="D14" s="5" t="s">
        <v>14</v>
      </c>
      <c r="E14" s="19">
        <v>1.0401308133350174E-3</v>
      </c>
      <c r="F14" s="19">
        <v>9.6991744365031586E-4</v>
      </c>
      <c r="G14" s="19">
        <v>7.3607563811729619E-4</v>
      </c>
      <c r="H14" s="20">
        <v>8.2596629927425536E-4</v>
      </c>
      <c r="I14" s="20">
        <v>2.7165187459059557E-3</v>
      </c>
    </row>
    <row r="15" spans="1:15" x14ac:dyDescent="0.2">
      <c r="A15" s="3"/>
      <c r="B15" s="3"/>
      <c r="C15" s="3"/>
      <c r="D15" s="5" t="s">
        <v>15</v>
      </c>
      <c r="E15" s="19">
        <v>4.9354080529774063</v>
      </c>
      <c r="F15" s="19">
        <v>4.2787266340576258</v>
      </c>
      <c r="G15" s="19">
        <v>4.39270985765598</v>
      </c>
      <c r="H15" s="20">
        <v>4.5271028318863937</v>
      </c>
      <c r="I15" s="20">
        <v>5.0336748966188276</v>
      </c>
      <c r="L15" s="9" t="s">
        <v>182</v>
      </c>
    </row>
    <row r="16" spans="1:15" x14ac:dyDescent="0.2">
      <c r="A16" s="3"/>
      <c r="B16" s="3"/>
      <c r="C16" s="3"/>
      <c r="D16" s="5" t="s">
        <v>16</v>
      </c>
      <c r="E16" s="19">
        <v>3.0139781486584229E-3</v>
      </c>
      <c r="F16" s="19">
        <v>4.7727680741224019E-3</v>
      </c>
      <c r="G16" s="19">
        <v>5.8597872469184449E-3</v>
      </c>
      <c r="H16" s="20">
        <v>4.8852279328301679E-3</v>
      </c>
      <c r="I16" s="20">
        <v>6.4887035006170697E-3</v>
      </c>
    </row>
    <row r="17" spans="1:13" x14ac:dyDescent="0.2">
      <c r="A17" s="6">
        <v>1500107</v>
      </c>
      <c r="B17" s="6">
        <v>150010</v>
      </c>
      <c r="C17" s="2" t="s">
        <v>17</v>
      </c>
      <c r="D17" s="7" t="s">
        <v>18</v>
      </c>
      <c r="E17" s="20">
        <v>0.54054054054054057</v>
      </c>
      <c r="F17" s="20">
        <v>0.47503045066991473</v>
      </c>
      <c r="G17" s="20">
        <v>0.45806188925081437</v>
      </c>
      <c r="H17" s="20">
        <v>0.45547385620915032</v>
      </c>
      <c r="I17" s="20">
        <v>0.48637694213015087</v>
      </c>
      <c r="J17" s="6" t="str">
        <f>IF(AND(I17&lt;$M$21,I17&gt;$M$22),"Normal","Outliers")</f>
        <v>Outliers</v>
      </c>
      <c r="L17" s="2" t="s">
        <v>183</v>
      </c>
      <c r="M17" s="17">
        <f>AVERAGE(I17:I160)</f>
        <v>3.0213273508636824</v>
      </c>
    </row>
    <row r="18" spans="1:13" x14ac:dyDescent="0.2">
      <c r="A18" s="6">
        <v>1500131</v>
      </c>
      <c r="B18" s="6">
        <v>150013</v>
      </c>
      <c r="C18" s="2" t="s">
        <v>19</v>
      </c>
      <c r="D18" s="7" t="s">
        <v>20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6" t="str">
        <f t="shared" ref="J18:J81" si="0">IF(AND(I18&lt;$M$21,I18&gt;$M$22),"Normal","Outliers")</f>
        <v>Outliers</v>
      </c>
      <c r="L18" s="2" t="s">
        <v>184</v>
      </c>
      <c r="M18" s="17">
        <f>_xlfn.QUARTILE.EXC(I17:I160,1)</f>
        <v>5.7776955202742397E-3</v>
      </c>
    </row>
    <row r="19" spans="1:13" x14ac:dyDescent="0.2">
      <c r="A19" s="6">
        <v>1500206</v>
      </c>
      <c r="B19" s="6">
        <v>150020</v>
      </c>
      <c r="C19" s="2" t="s">
        <v>17</v>
      </c>
      <c r="D19" s="7" t="s">
        <v>21</v>
      </c>
      <c r="E19" s="20">
        <v>0.33886004577681017</v>
      </c>
      <c r="F19" s="20">
        <v>0.33353414754367705</v>
      </c>
      <c r="G19" s="20">
        <v>0.34421791259185591</v>
      </c>
      <c r="H19" s="20">
        <v>0.35200179937022041</v>
      </c>
      <c r="I19" s="20">
        <v>0.3506326997045543</v>
      </c>
      <c r="J19" s="6" t="str">
        <f t="shared" si="0"/>
        <v>Outliers</v>
      </c>
      <c r="L19" s="2" t="s">
        <v>185</v>
      </c>
      <c r="M19" s="17">
        <f>_xlfn.QUARTILE.EXC(I17:I160,3)</f>
        <v>0.95364333309450455</v>
      </c>
    </row>
    <row r="20" spans="1:13" x14ac:dyDescent="0.2">
      <c r="A20" s="6">
        <v>1500305</v>
      </c>
      <c r="B20" s="6">
        <v>150030</v>
      </c>
      <c r="C20" s="2" t="s">
        <v>22</v>
      </c>
      <c r="D20" s="7" t="s">
        <v>23</v>
      </c>
      <c r="E20" s="20">
        <v>42.539682539682538</v>
      </c>
      <c r="F20" s="20">
        <v>1.913472470358941</v>
      </c>
      <c r="G20" s="20">
        <v>2.434955110760701</v>
      </c>
      <c r="H20" s="20">
        <v>3.7330365477130751</v>
      </c>
      <c r="I20" s="20">
        <v>2.1207006116450868</v>
      </c>
      <c r="J20" s="6" t="str">
        <f t="shared" si="0"/>
        <v>Normal</v>
      </c>
      <c r="L20" s="2" t="s">
        <v>186</v>
      </c>
      <c r="M20" s="17">
        <f>M19-M18</f>
        <v>0.94786563757423026</v>
      </c>
    </row>
    <row r="21" spans="1:13" x14ac:dyDescent="0.2">
      <c r="A21" s="6">
        <v>1500347</v>
      </c>
      <c r="B21" s="6">
        <v>150034</v>
      </c>
      <c r="C21" s="2" t="s">
        <v>24</v>
      </c>
      <c r="D21" s="7" t="s">
        <v>25</v>
      </c>
      <c r="E21" s="20">
        <v>6.8590045869593181E-3</v>
      </c>
      <c r="F21" s="20">
        <v>6.4568895010976715E-3</v>
      </c>
      <c r="G21" s="20">
        <v>6.5479308538501828E-3</v>
      </c>
      <c r="H21" s="20">
        <v>6.066646444511852E-3</v>
      </c>
      <c r="I21" s="20">
        <v>6.0787634058442975E-3</v>
      </c>
      <c r="J21" s="6" t="str">
        <f t="shared" si="0"/>
        <v>Outliers</v>
      </c>
      <c r="L21" s="2" t="s">
        <v>187</v>
      </c>
      <c r="M21" s="17">
        <f>M17+1.5*M20</f>
        <v>4.4431258072250284</v>
      </c>
    </row>
    <row r="22" spans="1:13" x14ac:dyDescent="0.2">
      <c r="A22" s="6">
        <v>1500404</v>
      </c>
      <c r="B22" s="6">
        <v>150040</v>
      </c>
      <c r="C22" s="2" t="s">
        <v>26</v>
      </c>
      <c r="D22" s="7" t="s">
        <v>27</v>
      </c>
      <c r="E22" s="20">
        <v>5.3098485266780779E-2</v>
      </c>
      <c r="F22" s="20">
        <v>3.8337941364725132E-2</v>
      </c>
      <c r="G22" s="20">
        <v>2.2565735591434186E-2</v>
      </c>
      <c r="H22" s="20">
        <v>1.9602785659014701E-2</v>
      </c>
      <c r="I22" s="20">
        <v>6.7886433851763697E-2</v>
      </c>
      <c r="J22" s="6" t="str">
        <f t="shared" si="0"/>
        <v>Outliers</v>
      </c>
      <c r="L22" s="2" t="s">
        <v>188</v>
      </c>
      <c r="M22" s="15">
        <f>M17-1.5*M20</f>
        <v>1.5995288945023369</v>
      </c>
    </row>
    <row r="23" spans="1:13" x14ac:dyDescent="0.2">
      <c r="A23" s="6">
        <v>1500503</v>
      </c>
      <c r="B23" s="6">
        <v>150050</v>
      </c>
      <c r="C23" s="2" t="s">
        <v>26</v>
      </c>
      <c r="D23" s="7" t="s">
        <v>28</v>
      </c>
      <c r="E23" s="20">
        <v>6.5051756804007186E-3</v>
      </c>
      <c r="F23" s="20">
        <v>5.3278456523114526E-3</v>
      </c>
      <c r="G23" s="20">
        <v>5.8674542094094406E-3</v>
      </c>
      <c r="H23" s="20">
        <v>5.5902674254306936E-3</v>
      </c>
      <c r="I23" s="20">
        <v>5.7776955202742397E-3</v>
      </c>
      <c r="J23" s="6" t="str">
        <f t="shared" si="0"/>
        <v>Outliers</v>
      </c>
    </row>
    <row r="24" spans="1:13" x14ac:dyDescent="0.2">
      <c r="A24" s="6">
        <v>1500602</v>
      </c>
      <c r="B24" s="6">
        <v>150060</v>
      </c>
      <c r="C24" s="2" t="s">
        <v>29</v>
      </c>
      <c r="D24" s="7" t="s">
        <v>30</v>
      </c>
      <c r="E24" s="20">
        <v>2.7507394916957903E-3</v>
      </c>
      <c r="F24" s="20">
        <v>4.7515546449563564E-3</v>
      </c>
      <c r="G24" s="20">
        <v>6.7937575471678389E-3</v>
      </c>
      <c r="H24" s="20">
        <v>5.2445049567145727E-3</v>
      </c>
      <c r="I24" s="20">
        <v>6.0249963356747436E-3</v>
      </c>
      <c r="J24" s="6" t="str">
        <f t="shared" si="0"/>
        <v>Outliers</v>
      </c>
    </row>
    <row r="25" spans="1:13" x14ac:dyDescent="0.2">
      <c r="A25" s="6">
        <v>1500701</v>
      </c>
      <c r="B25" s="6">
        <v>150070</v>
      </c>
      <c r="C25" s="2" t="s">
        <v>22</v>
      </c>
      <c r="D25" s="7" t="s">
        <v>31</v>
      </c>
      <c r="E25" s="20" t="s">
        <v>189</v>
      </c>
      <c r="F25" s="20">
        <v>0.28593369606065061</v>
      </c>
      <c r="G25" s="20">
        <v>0.29631908130831536</v>
      </c>
      <c r="H25" s="20">
        <v>0.29667909183327684</v>
      </c>
      <c r="I25" s="20">
        <v>0.33221365028976413</v>
      </c>
      <c r="J25" s="6" t="str">
        <f t="shared" si="0"/>
        <v>Outliers</v>
      </c>
    </row>
    <row r="26" spans="1:13" x14ac:dyDescent="0.2">
      <c r="A26" s="6">
        <v>1500800</v>
      </c>
      <c r="B26" s="6">
        <v>150080</v>
      </c>
      <c r="C26" s="2" t="s">
        <v>32</v>
      </c>
      <c r="D26" s="7" t="s">
        <v>33</v>
      </c>
      <c r="E26" s="20">
        <v>1.210592686002522</v>
      </c>
      <c r="F26" s="20">
        <v>1.210592686002522</v>
      </c>
      <c r="G26" s="20">
        <v>1.1853720050441363</v>
      </c>
      <c r="H26" s="20">
        <v>1.1979823455233292</v>
      </c>
      <c r="I26" s="20">
        <v>1.2055837563451777</v>
      </c>
      <c r="J26" s="6" t="str">
        <f t="shared" si="0"/>
        <v>Outliers</v>
      </c>
      <c r="M26" s="16"/>
    </row>
    <row r="27" spans="1:13" x14ac:dyDescent="0.2">
      <c r="A27" s="6">
        <v>1500859</v>
      </c>
      <c r="B27" s="6">
        <v>150085</v>
      </c>
      <c r="C27" s="2" t="s">
        <v>29</v>
      </c>
      <c r="D27" s="7" t="s">
        <v>34</v>
      </c>
      <c r="E27" s="20">
        <v>2.6968716289104641E-3</v>
      </c>
      <c r="F27" s="20">
        <v>4.1529171436909332E-3</v>
      </c>
      <c r="G27" s="20">
        <v>6.1385260716843434E-3</v>
      </c>
      <c r="H27" s="20">
        <v>6.5688112840234566E-3</v>
      </c>
      <c r="I27" s="20">
        <v>8.1323207282362042E-3</v>
      </c>
      <c r="J27" s="6" t="str">
        <f t="shared" si="0"/>
        <v>Outliers</v>
      </c>
    </row>
    <row r="28" spans="1:13" x14ac:dyDescent="0.2">
      <c r="A28" s="6">
        <v>1500909</v>
      </c>
      <c r="B28" s="6">
        <v>150090</v>
      </c>
      <c r="C28" s="2" t="s">
        <v>35</v>
      </c>
      <c r="D28" s="7" t="s">
        <v>36</v>
      </c>
      <c r="E28" s="20">
        <v>1.1534391534391535</v>
      </c>
      <c r="F28" s="20">
        <v>0.54445210199862171</v>
      </c>
      <c r="G28" s="20">
        <v>0.54726368159203986</v>
      </c>
      <c r="H28" s="20">
        <v>1.4135122184954481</v>
      </c>
      <c r="I28" s="20">
        <v>3.2435180477885108</v>
      </c>
      <c r="J28" s="6" t="str">
        <f t="shared" si="0"/>
        <v>Normal</v>
      </c>
    </row>
    <row r="29" spans="1:13" x14ac:dyDescent="0.2">
      <c r="A29" s="6">
        <v>1500958</v>
      </c>
      <c r="B29" s="6">
        <v>150095</v>
      </c>
      <c r="C29" s="2" t="s">
        <v>19</v>
      </c>
      <c r="D29" s="7" t="s">
        <v>37</v>
      </c>
      <c r="E29" s="20">
        <v>1.7264957264957266</v>
      </c>
      <c r="F29" s="20">
        <v>1.7015170151701517</v>
      </c>
      <c r="G29" s="20">
        <v>1.5108514190317195</v>
      </c>
      <c r="H29" s="20">
        <v>1.6057166876839009</v>
      </c>
      <c r="I29" s="20">
        <v>1.5338983050847457</v>
      </c>
      <c r="J29" s="6" t="str">
        <f t="shared" si="0"/>
        <v>Outliers</v>
      </c>
    </row>
    <row r="30" spans="1:13" x14ac:dyDescent="0.2">
      <c r="A30" s="6">
        <v>1501006</v>
      </c>
      <c r="B30" s="6">
        <v>150100</v>
      </c>
      <c r="C30" s="2" t="s">
        <v>38</v>
      </c>
      <c r="D30" s="7" t="s">
        <v>39</v>
      </c>
      <c r="E30" s="20">
        <v>2.0682694375961748E-3</v>
      </c>
      <c r="F30" s="20">
        <v>1.7464315701091521E-3</v>
      </c>
      <c r="G30" s="20">
        <v>1.3831258644536654E-3</v>
      </c>
      <c r="H30" s="20">
        <v>1.9386869189207414E-3</v>
      </c>
      <c r="I30" s="20">
        <v>1.9905936017598196E-2</v>
      </c>
      <c r="J30" s="6" t="str">
        <f t="shared" si="0"/>
        <v>Outliers</v>
      </c>
    </row>
    <row r="31" spans="1:13" x14ac:dyDescent="0.2">
      <c r="A31" s="6">
        <v>1501105</v>
      </c>
      <c r="B31" s="6">
        <v>150110</v>
      </c>
      <c r="C31" s="2" t="s">
        <v>22</v>
      </c>
      <c r="D31" s="7" t="s">
        <v>40</v>
      </c>
      <c r="E31" s="20">
        <v>0.17446402222029339</v>
      </c>
      <c r="F31" s="20">
        <v>5.4072234295767366E-2</v>
      </c>
      <c r="G31" s="20">
        <v>5.6737221171532938E-2</v>
      </c>
      <c r="H31" s="20">
        <v>6.4735056121117199E-2</v>
      </c>
      <c r="I31" s="20">
        <v>7.9387058063325022E-2</v>
      </c>
      <c r="J31" s="6" t="str">
        <f t="shared" si="0"/>
        <v>Outliers</v>
      </c>
    </row>
    <row r="32" spans="1:13" x14ac:dyDescent="0.2">
      <c r="A32" s="6">
        <v>1501204</v>
      </c>
      <c r="B32" s="6">
        <v>150120</v>
      </c>
      <c r="C32" s="2" t="s">
        <v>17</v>
      </c>
      <c r="D32" s="7" t="s">
        <v>41</v>
      </c>
      <c r="E32" s="20">
        <v>0.75654356400143419</v>
      </c>
      <c r="F32" s="20">
        <v>0.79032258064516125</v>
      </c>
      <c r="G32" s="20">
        <v>0.86509334272631211</v>
      </c>
      <c r="H32" s="20">
        <v>0.87869695670810122</v>
      </c>
      <c r="I32" s="20">
        <v>0.95364333309450455</v>
      </c>
      <c r="J32" s="6" t="str">
        <f t="shared" si="0"/>
        <v>Outliers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20">
        <v>2.829654782116582E-3</v>
      </c>
      <c r="F33" s="20">
        <v>4.2583392476933995E-3</v>
      </c>
      <c r="G33" s="20">
        <v>0</v>
      </c>
      <c r="H33" s="20">
        <v>0</v>
      </c>
      <c r="I33" s="20">
        <v>0</v>
      </c>
      <c r="J33" s="6" t="str">
        <f t="shared" si="0"/>
        <v>Outliers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20">
        <v>2.282088122605364</v>
      </c>
      <c r="F34" s="20">
        <v>1.6537696219323457</v>
      </c>
      <c r="G34" s="20">
        <v>1.5499221703357795</v>
      </c>
      <c r="H34" s="20">
        <v>1.5121733303551486</v>
      </c>
      <c r="I34" s="20">
        <v>1.4820663207759981</v>
      </c>
      <c r="J34" s="6" t="str">
        <f t="shared" si="0"/>
        <v>Outliers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20">
        <v>1.628410567345171</v>
      </c>
      <c r="F35" s="20">
        <v>1.5984320557491289</v>
      </c>
      <c r="G35" s="20">
        <v>1.7218831734960767</v>
      </c>
      <c r="H35" s="20">
        <v>1.9833988641328091</v>
      </c>
      <c r="I35" s="20">
        <v>2.3114247904719893</v>
      </c>
      <c r="J35" s="6" t="str">
        <f t="shared" si="0"/>
        <v>Normal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20">
        <v>2.363826697734103E-3</v>
      </c>
      <c r="F36" s="20">
        <v>2.3679848448969927E-3</v>
      </c>
      <c r="G36" s="20">
        <v>1.7266982076872604E-3</v>
      </c>
      <c r="H36" s="20">
        <v>7.1552693447817645E-3</v>
      </c>
      <c r="I36" s="20">
        <v>7.92092847057203E-3</v>
      </c>
      <c r="J36" s="6" t="str">
        <f t="shared" si="0"/>
        <v>Outliers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20">
        <v>0.83182640144665465</v>
      </c>
      <c r="F37" s="20">
        <v>0.83182640144665465</v>
      </c>
      <c r="G37" s="20">
        <v>0.87431693989071035</v>
      </c>
      <c r="H37" s="20">
        <v>0.89416058394160591</v>
      </c>
      <c r="I37" s="20">
        <v>0.91911764705882359</v>
      </c>
      <c r="J37" s="6" t="str">
        <f t="shared" si="0"/>
        <v>Outliers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20">
        <v>0.1361933946203609</v>
      </c>
      <c r="F38" s="20">
        <v>0.10560344827586207</v>
      </c>
      <c r="G38" s="20">
        <v>0.10012102541533723</v>
      </c>
      <c r="H38" s="20">
        <v>9.8801065719360578E-2</v>
      </c>
      <c r="I38" s="20">
        <v>9.8422995190694557E-2</v>
      </c>
      <c r="J38" s="6" t="str">
        <f t="shared" si="0"/>
        <v>Outliers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20">
        <v>8.771929824561403E-2</v>
      </c>
      <c r="F39" s="20">
        <v>8.6956521739130432E-2</v>
      </c>
      <c r="G39" s="20">
        <v>8.7527352297592995E-2</v>
      </c>
      <c r="H39" s="20">
        <v>8.8495575221238937E-2</v>
      </c>
      <c r="I39" s="20">
        <v>0.1111111111111111</v>
      </c>
      <c r="J39" s="6" t="str">
        <f t="shared" si="0"/>
        <v>Outliers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20">
        <v>5.8643326039387302</v>
      </c>
      <c r="F40" s="20">
        <v>1.9153365718251216</v>
      </c>
      <c r="G40" s="20">
        <v>3.1759656652360513</v>
      </c>
      <c r="H40" s="20">
        <v>2.5064822817631804</v>
      </c>
      <c r="I40" s="20">
        <v>4.0310077519379846</v>
      </c>
      <c r="J40" s="6" t="str">
        <f t="shared" si="0"/>
        <v>Normal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20">
        <v>2.0403305335464348E-3</v>
      </c>
      <c r="F41" s="20">
        <v>1.9195436970411606E-3</v>
      </c>
      <c r="G41" s="20">
        <v>2.2382631078283251E-3</v>
      </c>
      <c r="H41" s="20">
        <v>4.1674770094184983E-3</v>
      </c>
      <c r="I41" s="20">
        <v>4.7370914258645196E-3</v>
      </c>
      <c r="J41" s="6" t="str">
        <f t="shared" si="0"/>
        <v>Outliers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20">
        <v>0.27946537059538273</v>
      </c>
      <c r="F42" s="20">
        <v>0.31211750305997549</v>
      </c>
      <c r="G42" s="20">
        <v>0.31481481481481483</v>
      </c>
      <c r="H42" s="20">
        <v>0.3</v>
      </c>
      <c r="I42" s="20">
        <v>0.290955091714105</v>
      </c>
      <c r="J42" s="6" t="str">
        <f t="shared" si="0"/>
        <v>Outliers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20">
        <v>2.3307306840694555E-2</v>
      </c>
      <c r="F43" s="20">
        <v>2.7100271002710025E-2</v>
      </c>
      <c r="G43" s="20">
        <v>2.7495517035265989E-2</v>
      </c>
      <c r="H43" s="20">
        <v>3.5591556210112917E-2</v>
      </c>
      <c r="I43" s="20">
        <v>5.0325273106665028E-2</v>
      </c>
      <c r="J43" s="6" t="str">
        <f t="shared" si="0"/>
        <v>Outliers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20">
        <v>0.36873190503763753</v>
      </c>
      <c r="F44" s="20">
        <v>0.20726044210499675</v>
      </c>
      <c r="G44" s="20">
        <v>0.2265651133468852</v>
      </c>
      <c r="H44" s="20">
        <v>0.27363853979652902</v>
      </c>
      <c r="I44" s="20">
        <v>0.31822909894682094</v>
      </c>
      <c r="J44" s="6" t="str">
        <f t="shared" si="0"/>
        <v>Outliers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20">
        <v>1.5828130738156445</v>
      </c>
      <c r="F45" s="20">
        <v>1.5950018375597206</v>
      </c>
      <c r="G45" s="20">
        <v>1.5836101882613511</v>
      </c>
      <c r="H45" s="20">
        <v>1.6130225675175729</v>
      </c>
      <c r="I45" s="20">
        <v>1.6350093109869646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20">
        <v>5.1795716639209228</v>
      </c>
      <c r="F46" s="20">
        <v>4.9009418642416369</v>
      </c>
      <c r="G46" s="20">
        <v>4.6879382889200567</v>
      </c>
      <c r="H46" s="20">
        <v>3.9512195121951219</v>
      </c>
      <c r="I46" s="20">
        <v>4.0762463343108504</v>
      </c>
      <c r="J46" s="6" t="str">
        <f t="shared" si="0"/>
        <v>Normal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20">
        <v>1.0953608247422681</v>
      </c>
      <c r="F47" s="20">
        <v>0.34115138592750532</v>
      </c>
      <c r="G47" s="20">
        <v>0.31460426095595539</v>
      </c>
      <c r="H47" s="20">
        <v>0.44691224268689062</v>
      </c>
      <c r="I47" s="20">
        <v>0.30858358950106407</v>
      </c>
      <c r="J47" s="6" t="str">
        <f t="shared" si="0"/>
        <v>Outliers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20">
        <v>2.5038271814934512</v>
      </c>
      <c r="F48" s="20">
        <v>1.7984281091077208</v>
      </c>
      <c r="G48" s="20">
        <v>1.9174280097143517</v>
      </c>
      <c r="H48" s="20">
        <v>2.0349375289217955</v>
      </c>
      <c r="I48" s="20">
        <v>2.0465331635605972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20">
        <v>1.5427337241592099E-3</v>
      </c>
      <c r="F49" s="20">
        <v>3.8340618050762979E-3</v>
      </c>
      <c r="G49" s="20">
        <v>5.3759311880807927E-3</v>
      </c>
      <c r="H49" s="20">
        <v>5.3858582749865356E-3</v>
      </c>
      <c r="I49" s="20">
        <v>5.4024851431658562E-3</v>
      </c>
      <c r="J49" s="6" t="str">
        <f t="shared" si="0"/>
        <v>Outliers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20">
        <v>0.24242424242424243</v>
      </c>
      <c r="F50" s="20">
        <v>0.10218978102189781</v>
      </c>
      <c r="G50" s="20">
        <v>8.8365243004418254E-2</v>
      </c>
      <c r="H50" s="20">
        <v>0.10606060606060606</v>
      </c>
      <c r="I50" s="20">
        <v>0.11532125205930807</v>
      </c>
      <c r="J50" s="6" t="str">
        <f t="shared" si="0"/>
        <v>Outliers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20">
        <v>0.17017465293327361</v>
      </c>
      <c r="F51" s="20">
        <v>8.7616822429906552E-2</v>
      </c>
      <c r="G51" s="20">
        <v>9.4034675286511896E-2</v>
      </c>
      <c r="H51" s="20">
        <v>0.11524530786960817</v>
      </c>
      <c r="I51" s="20">
        <v>0.12442698100851343</v>
      </c>
      <c r="J51" s="6" t="str">
        <f t="shared" si="0"/>
        <v>Outliers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6" t="str">
        <f t="shared" si="0"/>
        <v>Outliers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20">
        <v>2.541794609348345</v>
      </c>
      <c r="F53" s="20">
        <v>0.22380096596652815</v>
      </c>
      <c r="G53" s="20">
        <v>0.26555600789152284</v>
      </c>
      <c r="H53" s="20">
        <v>0.38598471691559572</v>
      </c>
      <c r="I53" s="20">
        <v>0.36206233166602542</v>
      </c>
      <c r="J53" s="6" t="str">
        <f t="shared" si="0"/>
        <v>Outliers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20">
        <v>3.3885542168674694</v>
      </c>
      <c r="F54" s="20">
        <v>3.4638554216867465</v>
      </c>
      <c r="G54" s="20">
        <v>3.5719668425018845</v>
      </c>
      <c r="H54" s="20">
        <v>3.7678975131876418</v>
      </c>
      <c r="I54" s="20">
        <v>4.0676632572777338</v>
      </c>
      <c r="J54" s="6" t="str">
        <f t="shared" si="0"/>
        <v>Normal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6" t="str">
        <f t="shared" si="0"/>
        <v>Outliers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20">
        <v>3.5516372795969771</v>
      </c>
      <c r="F56" s="20">
        <v>3.5061728395061729</v>
      </c>
      <c r="G56" s="20">
        <v>3.7032418952618453</v>
      </c>
      <c r="H56" s="20">
        <v>3.7672090112640797</v>
      </c>
      <c r="I56" s="20">
        <v>3.8442211055276383</v>
      </c>
      <c r="J56" s="6" t="str">
        <f t="shared" si="0"/>
        <v>Normal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20">
        <v>8.0711222473859191E-3</v>
      </c>
      <c r="F57" s="20">
        <v>6.0550280953303622E-3</v>
      </c>
      <c r="G57" s="20">
        <v>0</v>
      </c>
      <c r="H57" s="20">
        <v>0</v>
      </c>
      <c r="I57" s="20">
        <v>0</v>
      </c>
      <c r="J57" s="6" t="str">
        <f t="shared" si="0"/>
        <v>Outliers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20">
        <v>2.8818443804034581E-2</v>
      </c>
      <c r="F58" s="20">
        <v>0.58515854854527627</v>
      </c>
      <c r="G58" s="20">
        <v>0.82064857710125749</v>
      </c>
      <c r="H58" s="20">
        <v>0.89095744680851063</v>
      </c>
      <c r="I58" s="20">
        <v>0.93486331420857238</v>
      </c>
      <c r="J58" s="6" t="str">
        <f t="shared" si="0"/>
        <v>Outliers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20" t="s">
        <v>189</v>
      </c>
      <c r="F59" s="20">
        <v>0.64907783237200034</v>
      </c>
      <c r="G59" s="20">
        <v>0.6163328197226503</v>
      </c>
      <c r="H59" s="20">
        <v>0.65176108065498584</v>
      </c>
      <c r="I59" s="20">
        <v>0.85852338616157708</v>
      </c>
      <c r="J59" s="6" t="str">
        <f t="shared" si="0"/>
        <v>Outliers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20">
        <v>0.48951048951048953</v>
      </c>
      <c r="F60" s="20">
        <v>0.44451352191482751</v>
      </c>
      <c r="G60" s="20">
        <v>0.47405509288917363</v>
      </c>
      <c r="H60" s="20">
        <v>0.43292882912430308</v>
      </c>
      <c r="I60" s="20">
        <v>0.47491638795986624</v>
      </c>
      <c r="J60" s="6" t="str">
        <f t="shared" si="0"/>
        <v>Outliers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20">
        <v>0.18159806295399517</v>
      </c>
      <c r="F61" s="20">
        <v>0.20186335403726707</v>
      </c>
      <c r="G61" s="20">
        <v>0.15206812652068127</v>
      </c>
      <c r="H61" s="20">
        <v>0.19132653061224489</v>
      </c>
      <c r="I61" s="20">
        <v>0.23774689100219459</v>
      </c>
      <c r="J61" s="6" t="str">
        <f t="shared" si="0"/>
        <v>Outliers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6" t="str">
        <f t="shared" si="0"/>
        <v>Outliers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20">
        <v>0.19900497512437812</v>
      </c>
      <c r="F63" s="20">
        <v>0.20982355746304246</v>
      </c>
      <c r="G63" s="20">
        <v>0.19825918762088973</v>
      </c>
      <c r="H63" s="20">
        <v>0.19155206286836934</v>
      </c>
      <c r="I63" s="20">
        <v>0.18971542685971043</v>
      </c>
      <c r="J63" s="6" t="str">
        <f t="shared" si="0"/>
        <v>Outliers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20">
        <v>3.9887311372067726E-2</v>
      </c>
      <c r="F64" s="20">
        <v>4.2185455807620079E-2</v>
      </c>
      <c r="G64" s="20">
        <v>4.2170659387207605E-2</v>
      </c>
      <c r="H64" s="20">
        <v>4.5379639422485678E-2</v>
      </c>
      <c r="I64" s="20">
        <v>3.3716110350845874E-2</v>
      </c>
      <c r="J64" s="6" t="str">
        <f t="shared" si="0"/>
        <v>Outliers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6" t="str">
        <f t="shared" si="0"/>
        <v>Outliers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20">
        <v>0.16447368421052633</v>
      </c>
      <c r="F66" s="20">
        <v>0.10428736964078796</v>
      </c>
      <c r="G66" s="20">
        <v>0.11648223645894001</v>
      </c>
      <c r="H66" s="20">
        <v>0.15594541910331383</v>
      </c>
      <c r="I66" s="20">
        <v>0.15299877600979192</v>
      </c>
      <c r="J66" s="6" t="str">
        <f t="shared" si="0"/>
        <v>Outliers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20">
        <v>3.0776332999923059E-3</v>
      </c>
      <c r="F67" s="20">
        <v>0.26397869912514266</v>
      </c>
      <c r="G67" s="20">
        <v>0.2699988412066901</v>
      </c>
      <c r="H67" s="20">
        <v>4.2456167937730951E-2</v>
      </c>
      <c r="I67" s="20">
        <v>2.8438265265818784E-2</v>
      </c>
      <c r="J67" s="6" t="str">
        <f t="shared" si="0"/>
        <v>Outliers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20">
        <v>5.8033911990310862E-2</v>
      </c>
      <c r="F68" s="20">
        <v>1.9657855831559795E-2</v>
      </c>
      <c r="G68" s="20">
        <v>2.1026670671746794E-2</v>
      </c>
      <c r="H68" s="20">
        <v>3.5259297387723584E-2</v>
      </c>
      <c r="I68" s="20">
        <v>3.3117700306890686E-2</v>
      </c>
      <c r="J68" s="6" t="str">
        <f t="shared" si="0"/>
        <v>Outliers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20">
        <v>0.16357688113413305</v>
      </c>
      <c r="F69" s="20">
        <v>0.21436227224008575</v>
      </c>
      <c r="G69" s="20">
        <v>0.1933404940923738</v>
      </c>
      <c r="H69" s="20">
        <v>0.21929824561403508</v>
      </c>
      <c r="I69" s="20">
        <v>0.24608501118568232</v>
      </c>
      <c r="J69" s="6" t="str">
        <f t="shared" si="0"/>
        <v>Outliers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20">
        <v>3.7975373215647812</v>
      </c>
      <c r="F70" s="20">
        <v>3.2637075718015667</v>
      </c>
      <c r="G70" s="20">
        <v>3.107401448109413</v>
      </c>
      <c r="H70" s="20">
        <v>2.718368171261234</v>
      </c>
      <c r="I70" s="20">
        <v>2.7092257862292342</v>
      </c>
      <c r="J70" s="6" t="str">
        <f t="shared" si="0"/>
        <v>Normal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20">
        <v>60.533104041272573</v>
      </c>
      <c r="F71" s="20">
        <v>64.961240310077528</v>
      </c>
      <c r="G71" s="20">
        <v>60.880829015544045</v>
      </c>
      <c r="H71" s="20">
        <v>65.281385281385283</v>
      </c>
      <c r="I71" s="20">
        <v>69.567099567099561</v>
      </c>
      <c r="J71" s="6" t="str">
        <f t="shared" si="0"/>
        <v>Outliers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6" t="str">
        <f t="shared" si="0"/>
        <v>Outliers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20">
        <v>4.4889502762430933</v>
      </c>
      <c r="F73" s="20">
        <v>4.6728971962616823</v>
      </c>
      <c r="G73" s="20">
        <v>4.3536503683858001</v>
      </c>
      <c r="H73" s="20">
        <v>4.0431266846361185</v>
      </c>
      <c r="I73" s="20">
        <v>3.8167938931297711</v>
      </c>
      <c r="J73" s="6" t="str">
        <f t="shared" si="0"/>
        <v>Normal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20">
        <v>3.9890301670406384E-4</v>
      </c>
      <c r="F74" s="20">
        <v>3.4662614181387634E-4</v>
      </c>
      <c r="G74" s="20">
        <v>2.74242587679926E-4</v>
      </c>
      <c r="H74" s="20">
        <v>2.9442289432426267E-4</v>
      </c>
      <c r="I74" s="20">
        <v>6.8603637846958261E-4</v>
      </c>
      <c r="J74" s="6" t="str">
        <f t="shared" si="0"/>
        <v>Outliers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20">
        <v>3.6783267219617742E-2</v>
      </c>
      <c r="F75" s="20">
        <v>4.0210221861662732E-2</v>
      </c>
      <c r="G75" s="20">
        <v>4.2472696123920337E-2</v>
      </c>
      <c r="H75" s="20">
        <v>4.2899730967788846E-2</v>
      </c>
      <c r="I75" s="20">
        <v>4.5491231931909897E-2</v>
      </c>
      <c r="J75" s="6" t="str">
        <f t="shared" si="0"/>
        <v>Outliers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20">
        <v>5.5618095013504072E-4</v>
      </c>
      <c r="F76" s="20">
        <v>5.6792863321421391E-4</v>
      </c>
      <c r="G76" s="20">
        <v>4.1583772698721187E-4</v>
      </c>
      <c r="H76" s="20">
        <v>3.9506779802378305E-4</v>
      </c>
      <c r="I76" s="20">
        <v>4.1822768315070719E-4</v>
      </c>
      <c r="J76" s="6" t="str">
        <f t="shared" si="0"/>
        <v>Outliers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20">
        <v>0.363232023721275</v>
      </c>
      <c r="F77" s="20">
        <v>0.41619797525309338</v>
      </c>
      <c r="G77" s="20">
        <v>0.4144486692015209</v>
      </c>
      <c r="H77" s="20">
        <v>0.61224489795918369</v>
      </c>
      <c r="I77" s="20">
        <v>0.38801383019592778</v>
      </c>
      <c r="J77" s="6" t="str">
        <f t="shared" si="0"/>
        <v>Outliers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20">
        <v>2.9262194948720132E-2</v>
      </c>
      <c r="F78" s="20">
        <v>1.4219357285050716E-2</v>
      </c>
      <c r="G78" s="20">
        <v>1.5423971108268755E-2</v>
      </c>
      <c r="H78" s="20">
        <v>2.7267006921624835E-2</v>
      </c>
      <c r="I78" s="20">
        <v>1.3738590382986731E-2</v>
      </c>
      <c r="J78" s="6" t="str">
        <f t="shared" si="0"/>
        <v>Outliers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20" t="s">
        <v>189</v>
      </c>
      <c r="F79" s="20">
        <v>48.465414567109477</v>
      </c>
      <c r="G79" s="20">
        <v>49.633447880870563</v>
      </c>
      <c r="H79" s="20">
        <v>50.802108399220806</v>
      </c>
      <c r="I79" s="20">
        <v>58.480483271375469</v>
      </c>
      <c r="J79" s="6" t="str">
        <f t="shared" si="0"/>
        <v>Outliers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6" t="str">
        <f t="shared" si="0"/>
        <v>Outliers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20">
        <v>30.349013657056144</v>
      </c>
      <c r="F81" s="20">
        <v>34.482758620689658</v>
      </c>
      <c r="G81" s="20">
        <v>30.698388334612432</v>
      </c>
      <c r="H81" s="20">
        <v>27.365129007036746</v>
      </c>
      <c r="I81" s="20">
        <v>35.087719298245617</v>
      </c>
      <c r="J81" s="6" t="str">
        <f t="shared" si="0"/>
        <v>Outliers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20">
        <v>1.5135063994998848E-2</v>
      </c>
      <c r="F82" s="20">
        <v>1.5374759769378604E-2</v>
      </c>
      <c r="G82" s="20">
        <v>1.6975458337375109E-2</v>
      </c>
      <c r="H82" s="20">
        <v>1.7674205479003696E-2</v>
      </c>
      <c r="I82" s="20">
        <v>1.8793893633156384E-2</v>
      </c>
      <c r="J82" s="6" t="str">
        <f t="shared" ref="J82:J145" si="1">IF(AND(I82&lt;$M$21,I82&gt;$M$22),"Normal","Outliers")</f>
        <v>Outliers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20">
        <v>2.7548209366391185E-2</v>
      </c>
      <c r="F83" s="20">
        <v>3.1330105383081744E-2</v>
      </c>
      <c r="G83" s="20">
        <v>2.6831231553528307E-2</v>
      </c>
      <c r="H83" s="20">
        <v>3.2653061224489799E-2</v>
      </c>
      <c r="I83" s="20">
        <v>5.0377833753148617E-2</v>
      </c>
      <c r="J83" s="6" t="str">
        <f t="shared" si="1"/>
        <v>Outliers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20">
        <v>7.3603211776513886</v>
      </c>
      <c r="F84" s="20">
        <v>10.447137484329293</v>
      </c>
      <c r="G84" s="20">
        <v>6.6800267201068806</v>
      </c>
      <c r="H84" s="20">
        <v>6.1141304347826093</v>
      </c>
      <c r="I84" s="20">
        <v>8.4530853761622993</v>
      </c>
      <c r="J84" s="6" t="str">
        <f t="shared" si="1"/>
        <v>Outliers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20">
        <v>0.73578595317725759</v>
      </c>
      <c r="F85" s="20">
        <v>0.73825503355704691</v>
      </c>
      <c r="G85" s="20">
        <v>0.80536912751677847</v>
      </c>
      <c r="H85" s="20">
        <v>0.83892617449664431</v>
      </c>
      <c r="I85" s="20">
        <v>0.83892617449664431</v>
      </c>
      <c r="J85" s="6" t="str">
        <f t="shared" si="1"/>
        <v>Outliers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20">
        <v>3.2186682760008047E-3</v>
      </c>
      <c r="F86" s="20">
        <v>3.5569708159013534E-3</v>
      </c>
      <c r="G86" s="20">
        <v>4.4692737430167594E-3</v>
      </c>
      <c r="H86" s="20">
        <v>4.5347518967471879E-3</v>
      </c>
      <c r="I86" s="20">
        <v>6.9572242919341077E-3</v>
      </c>
      <c r="J86" s="6" t="str">
        <f t="shared" si="1"/>
        <v>Outliers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20">
        <v>2.0071463231726146E-2</v>
      </c>
      <c r="F87" s="20">
        <v>1.5935845370893952E-2</v>
      </c>
      <c r="G87" s="20">
        <v>1.6753536857781089E-2</v>
      </c>
      <c r="H87" s="20">
        <v>2.0191115909000041E-2</v>
      </c>
      <c r="I87" s="20">
        <v>2.4593553442009274E-2</v>
      </c>
      <c r="J87" s="6" t="str">
        <f t="shared" si="1"/>
        <v>Outliers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20">
        <v>65.672609400324149</v>
      </c>
      <c r="F88" s="20">
        <v>60.687869822485212</v>
      </c>
      <c r="G88" s="20">
        <v>61.47298297557365</v>
      </c>
      <c r="H88" s="20">
        <v>61.564121571534464</v>
      </c>
      <c r="I88" s="20">
        <v>62.250185048112513</v>
      </c>
      <c r="J88" s="6" t="str">
        <f t="shared" si="1"/>
        <v>Outliers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20">
        <v>3.6824686524029267E-2</v>
      </c>
      <c r="F89" s="20">
        <v>3.548263159084232E-2</v>
      </c>
      <c r="G89" s="20">
        <v>3.4182580556948179E-2</v>
      </c>
      <c r="H89" s="20">
        <v>3.4481151856856622E-2</v>
      </c>
      <c r="I89" s="20">
        <v>3.4829171207885132E-2</v>
      </c>
      <c r="J89" s="6" t="str">
        <f t="shared" si="1"/>
        <v>Outliers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20" t="s">
        <v>189</v>
      </c>
      <c r="F90" s="20" t="s">
        <v>189</v>
      </c>
      <c r="G90" s="20" t="s">
        <v>189</v>
      </c>
      <c r="H90" s="20" t="s">
        <v>189</v>
      </c>
      <c r="I90" s="20" t="s">
        <v>189</v>
      </c>
      <c r="J90" s="6" t="str">
        <f t="shared" si="1"/>
        <v>Outliers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20">
        <v>1.5092129567058613E-2</v>
      </c>
      <c r="F91" s="20">
        <v>6.2307034185172779E-3</v>
      </c>
      <c r="G91" s="20">
        <v>4.1635157066505788E-3</v>
      </c>
      <c r="H91" s="20">
        <v>4.0865987424421142E-3</v>
      </c>
      <c r="I91" s="20">
        <v>3.9485255846510043E-3</v>
      </c>
      <c r="J91" s="6" t="str">
        <f t="shared" si="1"/>
        <v>Outliers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20">
        <v>20.215619247962135</v>
      </c>
      <c r="F92" s="20">
        <v>4.026037962912314</v>
      </c>
      <c r="G92" s="20">
        <v>3.7771874481155567</v>
      </c>
      <c r="H92" s="20">
        <v>3.5995839264206726</v>
      </c>
      <c r="I92" s="20">
        <v>3.6430618092509213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20">
        <v>5.6603773584905662E-2</v>
      </c>
      <c r="F93" s="20">
        <v>2.793742017879949E-2</v>
      </c>
      <c r="G93" s="20">
        <v>2.9175784099197664E-2</v>
      </c>
      <c r="H93" s="20">
        <v>4.6138902379796017E-2</v>
      </c>
      <c r="I93" s="20">
        <v>3.263441298849637E-2</v>
      </c>
      <c r="J93" s="6" t="str">
        <f t="shared" si="1"/>
        <v>Outliers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20">
        <v>3.7724550898203595</v>
      </c>
      <c r="F94" s="20">
        <v>3.7274220032840724</v>
      </c>
      <c r="G94" s="20">
        <v>4.3091732729331822</v>
      </c>
      <c r="H94" s="20">
        <v>5.003223726627982</v>
      </c>
      <c r="I94" s="20">
        <v>4.5648312611012436</v>
      </c>
      <c r="J94" s="6" t="str">
        <f t="shared" si="1"/>
        <v>Outliers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20">
        <v>3.8265306122448974E-2</v>
      </c>
      <c r="F95" s="20">
        <v>3.3594624860022397E-2</v>
      </c>
      <c r="G95" s="20">
        <v>4.4792833146696527E-2</v>
      </c>
      <c r="H95" s="20">
        <v>4.5766590389016017E-2</v>
      </c>
      <c r="I95" s="20">
        <v>4.6349942062572425E-2</v>
      </c>
      <c r="J95" s="6" t="str">
        <f t="shared" si="1"/>
        <v>Outliers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20">
        <v>1.1355611623887949E-3</v>
      </c>
      <c r="F96" s="20">
        <v>1.1363232839742908E-3</v>
      </c>
      <c r="G96" s="20">
        <v>8.9950059726839654E-4</v>
      </c>
      <c r="H96" s="20">
        <v>8.401274071476579E-4</v>
      </c>
      <c r="I96" s="20">
        <v>8.8525606031544628E-4</v>
      </c>
      <c r="J96" s="6" t="str">
        <f t="shared" si="1"/>
        <v>Outliers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20">
        <v>0.14805644961624165</v>
      </c>
      <c r="F97" s="20">
        <v>0.11776480400333611</v>
      </c>
      <c r="G97" s="20">
        <v>0.12500642156275152</v>
      </c>
      <c r="H97" s="20">
        <v>0.80970942593905026</v>
      </c>
      <c r="I97" s="20">
        <v>1.6571021273484903</v>
      </c>
      <c r="J97" s="6" t="str">
        <f t="shared" si="1"/>
        <v>Normal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20">
        <v>0.20056915061103489</v>
      </c>
      <c r="F98" s="20">
        <v>0.13320861646812843</v>
      </c>
      <c r="G98" s="20">
        <v>0.16348390532603838</v>
      </c>
      <c r="H98" s="20">
        <v>0.12628885376683976</v>
      </c>
      <c r="I98" s="20">
        <v>0.18645834377286255</v>
      </c>
      <c r="J98" s="6" t="str">
        <f t="shared" si="1"/>
        <v>Outliers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20">
        <v>102.17476489028213</v>
      </c>
      <c r="F99" s="20">
        <v>11.046637293208081</v>
      </c>
      <c r="G99" s="20">
        <v>11.183918165429924</v>
      </c>
      <c r="H99" s="20">
        <v>11.216804892351512</v>
      </c>
      <c r="I99" s="20">
        <v>13.560518804146426</v>
      </c>
      <c r="J99" s="6" t="str">
        <f t="shared" si="1"/>
        <v>Outliers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20">
        <v>2.4192487295530658E-2</v>
      </c>
      <c r="F100" s="20">
        <v>2.2450693729593869E-2</v>
      </c>
      <c r="G100" s="20">
        <v>3.1348983653969431E-2</v>
      </c>
      <c r="H100" s="20">
        <v>1.864792244549528E-2</v>
      </c>
      <c r="I100" s="20">
        <v>2.3230815834237542E-2</v>
      </c>
      <c r="J100" s="6" t="str">
        <f t="shared" si="1"/>
        <v>Outliers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20">
        <v>0.79245283018867929</v>
      </c>
      <c r="F101" s="20">
        <v>0.5573248407643312</v>
      </c>
      <c r="G101" s="20">
        <v>0.51282051282051289</v>
      </c>
      <c r="H101" s="20">
        <v>0.74675324675324672</v>
      </c>
      <c r="I101" s="20">
        <v>1.4242424242424243</v>
      </c>
      <c r="J101" s="6" t="str">
        <f t="shared" si="1"/>
        <v>Outliers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20">
        <v>6.3410200587601191E-4</v>
      </c>
      <c r="F102" s="20">
        <v>6.3521639705259585E-4</v>
      </c>
      <c r="G102" s="20">
        <v>7.4239049740163323E-4</v>
      </c>
      <c r="H102" s="20">
        <v>7.4365239562307448E-4</v>
      </c>
      <c r="I102" s="20">
        <v>8.5046669359811191E-4</v>
      </c>
      <c r="J102" s="6" t="str">
        <f t="shared" si="1"/>
        <v>Outliers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20">
        <v>2.2056970002520796E-3</v>
      </c>
      <c r="F103" s="20">
        <v>2.3164234422052348E-3</v>
      </c>
      <c r="G103" s="20">
        <v>4.1012639349763246E-3</v>
      </c>
      <c r="H103" s="20">
        <v>4.7482441388861409E-3</v>
      </c>
      <c r="I103" s="20">
        <v>6.1433447098976105E-3</v>
      </c>
      <c r="J103" s="6" t="str">
        <f t="shared" si="1"/>
        <v>Outliers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6" t="str">
        <f t="shared" si="1"/>
        <v>Outliers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6" t="str">
        <f t="shared" si="1"/>
        <v>Outliers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20">
        <v>0</v>
      </c>
      <c r="F106" s="20">
        <v>1.4237055993079711E-2</v>
      </c>
      <c r="G106" s="20">
        <v>1.3165488385514356E-2</v>
      </c>
      <c r="H106" s="20">
        <v>1.3544507250826215E-2</v>
      </c>
      <c r="I106" s="20">
        <v>1.3916500994035786E-2</v>
      </c>
      <c r="J106" s="6" t="str">
        <f t="shared" si="1"/>
        <v>Outliers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20">
        <v>6.1919504643962852E-3</v>
      </c>
      <c r="F107" s="20">
        <v>6.2189054726368154E-3</v>
      </c>
      <c r="G107" s="20">
        <v>0</v>
      </c>
      <c r="H107" s="20">
        <v>0</v>
      </c>
      <c r="I107" s="20">
        <v>0</v>
      </c>
      <c r="J107" s="6" t="str">
        <f t="shared" si="1"/>
        <v>Outliers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20">
        <v>5.4844606946983544E-2</v>
      </c>
      <c r="F108" s="20">
        <v>5.7553956834532377E-2</v>
      </c>
      <c r="G108" s="20">
        <v>5.7803468208092484E-2</v>
      </c>
      <c r="H108" s="20">
        <v>7.3099415204678359E-2</v>
      </c>
      <c r="I108" s="20">
        <v>7.5075075075075076E-2</v>
      </c>
      <c r="J108" s="6" t="str">
        <f t="shared" si="1"/>
        <v>Outliers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20">
        <v>1.6937669376693769E-2</v>
      </c>
      <c r="F109" s="20">
        <v>1.5267175572519083E-2</v>
      </c>
      <c r="G109" s="20">
        <v>1.5342129487572876E-2</v>
      </c>
      <c r="H109" s="20">
        <v>1.2349490583513431E-2</v>
      </c>
      <c r="I109" s="20">
        <v>1.2426219322771048E-2</v>
      </c>
      <c r="J109" s="6" t="str">
        <f t="shared" si="1"/>
        <v>Outliers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20">
        <v>2.0450734181357111E-3</v>
      </c>
      <c r="F110" s="20">
        <v>2.0898641588296763E-3</v>
      </c>
      <c r="G110" s="20">
        <v>1.4897103577433018E-3</v>
      </c>
      <c r="H110" s="20">
        <v>1.5467220540468878E-3</v>
      </c>
      <c r="I110" s="20">
        <v>1.5860068878013412E-3</v>
      </c>
      <c r="J110" s="6" t="str">
        <f t="shared" si="1"/>
        <v>Outliers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20">
        <v>14.706296992481203</v>
      </c>
      <c r="F111" s="20">
        <v>9.871858058156727</v>
      </c>
      <c r="G111" s="20">
        <v>9.4671708490890349</v>
      </c>
      <c r="H111" s="20">
        <v>9.0858679213577549</v>
      </c>
      <c r="I111" s="20">
        <v>9.5114385420705716</v>
      </c>
      <c r="J111" s="6" t="str">
        <f t="shared" si="1"/>
        <v>Outliers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20">
        <v>0.42093258996452104</v>
      </c>
      <c r="F112" s="20">
        <v>7.6606702854919689E-2</v>
      </c>
      <c r="G112" s="20">
        <v>7.6669911463403323E-2</v>
      </c>
      <c r="H112" s="20">
        <v>9.7215022099181772E-2</v>
      </c>
      <c r="I112" s="20">
        <v>0.12078557076989188</v>
      </c>
      <c r="J112" s="6" t="str">
        <f t="shared" si="1"/>
        <v>Outliers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6" t="str">
        <f t="shared" si="1"/>
        <v>Outliers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20">
        <v>3.17288243148557E-2</v>
      </c>
      <c r="F114" s="20">
        <v>3.0283287486125188E-2</v>
      </c>
      <c r="G114" s="20">
        <v>3.3673319994143774E-2</v>
      </c>
      <c r="H114" s="20">
        <v>3.4603792774132738E-2</v>
      </c>
      <c r="I114" s="20">
        <v>3.90772721542922E-2</v>
      </c>
      <c r="J114" s="6" t="str">
        <f t="shared" si="1"/>
        <v>Outliers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20">
        <v>0.50691244239631339</v>
      </c>
      <c r="F115" s="20">
        <v>0.12364760432766615</v>
      </c>
      <c r="G115" s="20">
        <v>0.1557632398753894</v>
      </c>
      <c r="H115" s="20">
        <v>0.15847860538827258</v>
      </c>
      <c r="I115" s="20">
        <v>0.20040080160320642</v>
      </c>
      <c r="J115" s="6" t="str">
        <f t="shared" si="1"/>
        <v>Outliers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20" t="s">
        <v>189</v>
      </c>
      <c r="F116" s="20">
        <v>0.29449423815621001</v>
      </c>
      <c r="G116" s="20">
        <v>0.28373266078184112</v>
      </c>
      <c r="H116" s="20">
        <v>0.33356990773598294</v>
      </c>
      <c r="I116" s="20">
        <v>0.44748858447488582</v>
      </c>
      <c r="J116" s="6" t="str">
        <f t="shared" si="1"/>
        <v>Outliers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20">
        <v>2.2401433691756276E-3</v>
      </c>
      <c r="F117" s="20">
        <v>2.1715526601520088E-3</v>
      </c>
      <c r="G117" s="20">
        <v>0</v>
      </c>
      <c r="H117" s="20">
        <v>0</v>
      </c>
      <c r="I117" s="20">
        <v>0</v>
      </c>
      <c r="J117" s="6" t="str">
        <f t="shared" si="1"/>
        <v>Outliers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6" t="str">
        <f t="shared" si="1"/>
        <v>Outliers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6" t="str">
        <f t="shared" si="1"/>
        <v>Outliers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20">
        <v>6.1415001637733372E-3</v>
      </c>
      <c r="F120" s="20">
        <v>6.4382139148494288E-3</v>
      </c>
      <c r="G120" s="20">
        <v>4.4526429616436611E-3</v>
      </c>
      <c r="H120" s="20">
        <v>4.8806460200550182E-3</v>
      </c>
      <c r="I120" s="20">
        <v>4.972200876915427E-3</v>
      </c>
      <c r="J120" s="6" t="str">
        <f t="shared" si="1"/>
        <v>Outliers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20">
        <v>2.185792349726776E-2</v>
      </c>
      <c r="F121" s="20">
        <v>8.3822296730930428E-3</v>
      </c>
      <c r="G121" s="20">
        <v>1.3192612137203167E-2</v>
      </c>
      <c r="H121" s="20">
        <v>1.4306151645207437E-2</v>
      </c>
      <c r="I121" s="20">
        <v>1.7605633802816902E-2</v>
      </c>
      <c r="J121" s="6" t="str">
        <f t="shared" si="1"/>
        <v>Outliers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6" t="str">
        <f t="shared" si="1"/>
        <v>Outliers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20">
        <v>4.395161290322581</v>
      </c>
      <c r="F123" s="20">
        <v>4.4478216818642347</v>
      </c>
      <c r="G123" s="20">
        <v>4.6443089430894302</v>
      </c>
      <c r="H123" s="20">
        <v>4.6795523906408958</v>
      </c>
      <c r="I123" s="20">
        <v>4.7384615384615385</v>
      </c>
      <c r="J123" s="6" t="str">
        <f t="shared" si="1"/>
        <v>Outliers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20" t="s">
        <v>189</v>
      </c>
      <c r="F124" s="20">
        <v>19.82456140350877</v>
      </c>
      <c r="G124" s="20">
        <v>16.140350877192983</v>
      </c>
      <c r="H124" s="20">
        <v>22.76595744680851</v>
      </c>
      <c r="I124" s="20">
        <v>57.058823529411768</v>
      </c>
      <c r="J124" s="6" t="str">
        <f t="shared" si="1"/>
        <v>Outliers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20">
        <v>1.4939605848696758</v>
      </c>
      <c r="F125" s="20">
        <v>1.5257469802924348</v>
      </c>
      <c r="G125" s="20">
        <v>1.6507329509241555</v>
      </c>
      <c r="H125" s="20">
        <v>1.6687979539641944</v>
      </c>
      <c r="I125" s="20">
        <v>1.6965428937259925</v>
      </c>
      <c r="J125" s="6" t="str">
        <f t="shared" si="1"/>
        <v>Normal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20">
        <v>1.2090680100755666</v>
      </c>
      <c r="F126" s="20">
        <v>0.38693035253654345</v>
      </c>
      <c r="G126" s="20">
        <v>0.41450777202072542</v>
      </c>
      <c r="H126" s="20">
        <v>0.44642857142857145</v>
      </c>
      <c r="I126" s="20">
        <v>0.58230683090705493</v>
      </c>
      <c r="J126" s="6" t="str">
        <f t="shared" si="1"/>
        <v>Outliers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6" t="str">
        <f t="shared" si="1"/>
        <v>Outliers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20">
        <v>0.79185520361990946</v>
      </c>
      <c r="F128" s="20">
        <v>0.90497737556561075</v>
      </c>
      <c r="G128" s="20">
        <v>0.79365079365079361</v>
      </c>
      <c r="H128" s="20">
        <v>0.68027210884353739</v>
      </c>
      <c r="I128" s="20">
        <v>0.56947608200455579</v>
      </c>
      <c r="J128" s="6" t="str">
        <f t="shared" si="1"/>
        <v>Outliers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6" t="str">
        <f t="shared" si="1"/>
        <v>Outliers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20">
        <v>1.9309239288837075E-2</v>
      </c>
      <c r="F130" s="20">
        <v>1.1039864497005626E-2</v>
      </c>
      <c r="G130" s="20">
        <v>9.0115070012477469E-3</v>
      </c>
      <c r="H130" s="20">
        <v>1.1447482074283751E-2</v>
      </c>
      <c r="I130" s="20">
        <v>8.1121000390299153E-3</v>
      </c>
      <c r="J130" s="6" t="str">
        <f t="shared" si="1"/>
        <v>Outliers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20">
        <v>3.0349013657056143E-2</v>
      </c>
      <c r="F131" s="20">
        <v>2.8490028490028491E-2</v>
      </c>
      <c r="G131" s="20">
        <v>4.2796005706134101E-2</v>
      </c>
      <c r="H131" s="20">
        <v>4.2796005706134101E-2</v>
      </c>
      <c r="I131" s="20">
        <v>5.5350553505535055E-2</v>
      </c>
      <c r="J131" s="6" t="str">
        <f t="shared" si="1"/>
        <v>Outliers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20">
        <v>1.079136690647482</v>
      </c>
      <c r="F132" s="20">
        <v>1.1241007194244603</v>
      </c>
      <c r="G132" s="20">
        <v>1.1181244364292156</v>
      </c>
      <c r="H132" s="20">
        <v>1.1322463768115942</v>
      </c>
      <c r="I132" s="20">
        <v>1.1889400921658986</v>
      </c>
      <c r="J132" s="6" t="str">
        <f t="shared" si="1"/>
        <v>Outliers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20">
        <v>0.35879036391594055</v>
      </c>
      <c r="F133" s="20">
        <v>0.3796818881477681</v>
      </c>
      <c r="G133" s="20">
        <v>0.41237113402061853</v>
      </c>
      <c r="H133" s="20">
        <v>0.41558441558441561</v>
      </c>
      <c r="I133" s="20">
        <v>0.47316791690709747</v>
      </c>
      <c r="J133" s="6" t="str">
        <f t="shared" si="1"/>
        <v>Outliers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20">
        <v>0.46906187624750495</v>
      </c>
      <c r="F134" s="20">
        <v>0.50050050050050043</v>
      </c>
      <c r="G134" s="20">
        <v>0.42682926829268292</v>
      </c>
      <c r="H134" s="20">
        <v>0.4024767801857585</v>
      </c>
      <c r="I134" s="20">
        <v>0.39832285115303978</v>
      </c>
      <c r="J134" s="6" t="str">
        <f t="shared" si="1"/>
        <v>Outliers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20">
        <v>14.785819793205317</v>
      </c>
      <c r="F135" s="20">
        <v>16.131805157593124</v>
      </c>
      <c r="G135" s="20">
        <v>14.449657163478888</v>
      </c>
      <c r="H135" s="20">
        <v>16.348457350272231</v>
      </c>
      <c r="I135" s="20">
        <v>15.290909090909091</v>
      </c>
      <c r="J135" s="6" t="str">
        <f t="shared" si="1"/>
        <v>Outliers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20">
        <v>3.4056955869909448E-3</v>
      </c>
      <c r="F136" s="20">
        <v>3.5021793182202954E-3</v>
      </c>
      <c r="G136" s="20">
        <v>3.9744028333970581E-3</v>
      </c>
      <c r="H136" s="20">
        <v>4.22177009155646E-3</v>
      </c>
      <c r="I136" s="20">
        <v>4.4848883228571822E-3</v>
      </c>
      <c r="J136" s="6" t="str">
        <f t="shared" si="1"/>
        <v>Outliers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20">
        <v>1.9834710743801653</v>
      </c>
      <c r="F137" s="20">
        <v>2.1487603305785123</v>
      </c>
      <c r="G137" s="20">
        <v>1.9900497512437811</v>
      </c>
      <c r="H137" s="20">
        <v>1.6638935108153077</v>
      </c>
      <c r="I137" s="20">
        <v>2.0512820512820511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20">
        <v>5.1687442991790823E-2</v>
      </c>
      <c r="F138" s="20">
        <v>5.4102795311091072E-2</v>
      </c>
      <c r="G138" s="20">
        <v>4.526252263126132E-2</v>
      </c>
      <c r="H138" s="20">
        <v>4.2411390487730988E-2</v>
      </c>
      <c r="I138" s="20">
        <v>4.2488619119878605E-2</v>
      </c>
      <c r="J138" s="6" t="str">
        <f t="shared" si="1"/>
        <v>Outliers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20">
        <v>0.24390243902439027</v>
      </c>
      <c r="F139" s="20">
        <v>0.27285129604365621</v>
      </c>
      <c r="G139" s="20">
        <v>0.24759284731774414</v>
      </c>
      <c r="H139" s="20">
        <v>0.27662517289073307</v>
      </c>
      <c r="I139" s="20">
        <v>0.32835820895522388</v>
      </c>
      <c r="J139" s="6" t="str">
        <f t="shared" si="1"/>
        <v>Outliers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20" t="s">
        <v>189</v>
      </c>
      <c r="F140" s="20">
        <v>1.188001188001188E-2</v>
      </c>
      <c r="G140" s="20">
        <v>1.0362694300518135E-2</v>
      </c>
      <c r="H140" s="20">
        <v>1.3262599469496022E-2</v>
      </c>
      <c r="I140" s="20">
        <v>1.603592046183451E-2</v>
      </c>
      <c r="J140" s="6" t="str">
        <f t="shared" si="1"/>
        <v>Outliers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20">
        <v>0.14964216005204944</v>
      </c>
      <c r="F141" s="20">
        <v>0.16382699868938402</v>
      </c>
      <c r="G141" s="20">
        <v>0.16238159675236805</v>
      </c>
      <c r="H141" s="20">
        <v>0.16853932584269662</v>
      </c>
      <c r="I141" s="20">
        <v>0.1744186046511628</v>
      </c>
      <c r="J141" s="6" t="str">
        <f t="shared" si="1"/>
        <v>Outliers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20">
        <v>19.564002235885969</v>
      </c>
      <c r="F142" s="20">
        <v>21.264689423615</v>
      </c>
      <c r="G142" s="20">
        <v>19.662921348314608</v>
      </c>
      <c r="H142" s="20">
        <v>18.633540372670808</v>
      </c>
      <c r="I142" s="20">
        <v>19.863791146424518</v>
      </c>
      <c r="J142" s="6" t="str">
        <f t="shared" si="1"/>
        <v>Outliers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20" t="s">
        <v>189</v>
      </c>
      <c r="F143" s="20">
        <v>5.3149316078302888</v>
      </c>
      <c r="G143" s="20">
        <v>5.0989407997372522</v>
      </c>
      <c r="H143" s="20">
        <v>4.6658466584665845</v>
      </c>
      <c r="I143" s="20">
        <v>3.9451405350491027</v>
      </c>
      <c r="J143" s="6" t="str">
        <f t="shared" si="1"/>
        <v>Normal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6" t="str">
        <f t="shared" si="1"/>
        <v>Outliers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20">
        <v>6.2294428386325132E-3</v>
      </c>
      <c r="F145" s="20">
        <v>8.8826292582604455E-3</v>
      </c>
      <c r="G145" s="20">
        <v>2.1055018382650664E-3</v>
      </c>
      <c r="H145" s="20">
        <v>2.6533996683250414E-3</v>
      </c>
      <c r="I145" s="20">
        <v>4.7979203196287287E-3</v>
      </c>
      <c r="J145" s="6" t="str">
        <f t="shared" si="1"/>
        <v>Outliers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6" t="str">
        <f t="shared" ref="J146:J160" si="2">IF(AND(I146&lt;$M$21,I146&gt;$M$22),"Normal","Outliers")</f>
        <v>Outliers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20">
        <v>8.8715400993612498E-2</v>
      </c>
      <c r="F147" s="20">
        <v>6.5255896336347527E-2</v>
      </c>
      <c r="G147" s="20">
        <v>6.176065371276545E-2</v>
      </c>
      <c r="H147" s="20">
        <v>6.4150380426674619E-2</v>
      </c>
      <c r="I147" s="20">
        <v>6.2723575243788895E-2</v>
      </c>
      <c r="J147" s="6" t="str">
        <f t="shared" si="2"/>
        <v>Outliers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20">
        <v>1.6348773841961852</v>
      </c>
      <c r="F148" s="20">
        <v>1.7808219178082192</v>
      </c>
      <c r="G148" s="20">
        <v>1.6528925619834711</v>
      </c>
      <c r="H148" s="20">
        <v>1.8005540166204985</v>
      </c>
      <c r="I148" s="20">
        <v>1.9886363636363635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20">
        <v>1.4354704412989177</v>
      </c>
      <c r="F149" s="20">
        <v>1.3102529960053262</v>
      </c>
      <c r="G149" s="20">
        <v>1.2690570299265951</v>
      </c>
      <c r="H149" s="20">
        <v>1.1160852114850264</v>
      </c>
      <c r="I149" s="20">
        <v>0.90345199568500534</v>
      </c>
      <c r="J149" s="6" t="str">
        <f t="shared" si="2"/>
        <v>Outliers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20">
        <v>0.17789302297533618</v>
      </c>
      <c r="F150" s="20">
        <v>0.13878539493293593</v>
      </c>
      <c r="G150" s="20">
        <v>0.15099325248902939</v>
      </c>
      <c r="H150" s="20">
        <v>0.15508356210566873</v>
      </c>
      <c r="I150" s="20">
        <v>0.15633242219344937</v>
      </c>
      <c r="J150" s="6" t="str">
        <f t="shared" si="2"/>
        <v>Outliers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20">
        <v>21.764705882352942</v>
      </c>
      <c r="F151" s="20">
        <v>0.70509233351986578</v>
      </c>
      <c r="G151" s="20">
        <v>0.72357263990955345</v>
      </c>
      <c r="H151" s="20">
        <v>1.1246200607902737</v>
      </c>
      <c r="I151" s="20">
        <v>1.5957446808510638</v>
      </c>
      <c r="J151" s="6" t="str">
        <f t="shared" si="2"/>
        <v>Outliers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20">
        <v>2.8135510851354981E-3</v>
      </c>
      <c r="F152" s="20">
        <v>1.9382850054271981E-3</v>
      </c>
      <c r="G152" s="20">
        <v>1.5631105900742479E-3</v>
      </c>
      <c r="H152" s="20">
        <v>2.473826911278672E-3</v>
      </c>
      <c r="I152" s="20">
        <v>2.6010143956142896E-3</v>
      </c>
      <c r="J152" s="6" t="str">
        <f t="shared" si="2"/>
        <v>Outliers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20">
        <v>0</v>
      </c>
      <c r="F153" s="20">
        <v>0</v>
      </c>
      <c r="G153" s="20">
        <v>0</v>
      </c>
      <c r="H153" s="20">
        <v>0</v>
      </c>
      <c r="I153" s="20">
        <v>0.14529058116232466</v>
      </c>
      <c r="J153" s="6" t="str">
        <f t="shared" si="2"/>
        <v>Outliers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20">
        <v>0.66726549467470808</v>
      </c>
      <c r="F154" s="20">
        <v>0.71586045908442486</v>
      </c>
      <c r="G154" s="20">
        <v>0.72140608604407142</v>
      </c>
      <c r="H154" s="20">
        <v>0.27814923776410805</v>
      </c>
      <c r="I154" s="20">
        <v>0.19986495611073599</v>
      </c>
      <c r="J154" s="6" t="str">
        <f t="shared" si="2"/>
        <v>Outliers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20" t="s">
        <v>189</v>
      </c>
      <c r="F155" s="20">
        <v>0</v>
      </c>
      <c r="G155" s="20">
        <v>0</v>
      </c>
      <c r="H155" s="20">
        <v>0</v>
      </c>
      <c r="I155" s="20">
        <v>0</v>
      </c>
      <c r="J155" s="6" t="str">
        <f t="shared" si="2"/>
        <v>Outliers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20">
        <v>3.1658637302133517E-3</v>
      </c>
      <c r="F156" s="20">
        <v>5.7333035015102365E-3</v>
      </c>
      <c r="G156" s="20">
        <v>3.7071362372567192E-3</v>
      </c>
      <c r="H156" s="20">
        <v>3.6398578999475863E-3</v>
      </c>
      <c r="I156" s="20">
        <v>2.3596621957277693E-2</v>
      </c>
      <c r="J156" s="6" t="str">
        <f t="shared" si="2"/>
        <v>Outliers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20">
        <v>0.35997120230381568</v>
      </c>
      <c r="F157" s="20">
        <v>0.35328046142754149</v>
      </c>
      <c r="G157" s="20">
        <v>0.4124457308248915</v>
      </c>
      <c r="H157" s="20">
        <v>0.42089985486211901</v>
      </c>
      <c r="I157" s="20">
        <v>0.46765393608729539</v>
      </c>
      <c r="J157" s="6" t="str">
        <f t="shared" si="2"/>
        <v>Outliers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20">
        <v>1.8310249307479225</v>
      </c>
      <c r="F158" s="20">
        <v>0.54948323295412294</v>
      </c>
      <c r="G158" s="20">
        <v>0.5869910100475938</v>
      </c>
      <c r="H158" s="20">
        <v>1.055031279821864</v>
      </c>
      <c r="I158" s="20">
        <v>0.72737166696898248</v>
      </c>
      <c r="J158" s="6" t="str">
        <f t="shared" si="2"/>
        <v>Outliers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20">
        <v>0.11907597046915933</v>
      </c>
      <c r="F159" s="20">
        <v>5.5945478588139558E-2</v>
      </c>
      <c r="G159" s="20">
        <v>4.8195242001640687E-2</v>
      </c>
      <c r="H159" s="20">
        <v>6.5728933876692514E-2</v>
      </c>
      <c r="I159" s="20">
        <v>8.2214305289120312E-2</v>
      </c>
      <c r="J159" s="6" t="str">
        <f t="shared" si="2"/>
        <v>Outliers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20">
        <v>6.4308681672025723E-3</v>
      </c>
      <c r="F160" s="20">
        <v>5.0722799898554397E-3</v>
      </c>
      <c r="G160" s="20">
        <v>5.0903537795876815E-3</v>
      </c>
      <c r="H160" s="20">
        <v>0</v>
      </c>
      <c r="I160" s="20">
        <v>0</v>
      </c>
      <c r="J160" s="6" t="str">
        <f t="shared" si="2"/>
        <v>Outliers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2022-12-13T13:41:51Z</dcterms:created>
  <dcterms:modified xsi:type="dcterms:W3CDTF">2024-02-13T00:04:32Z</dcterms:modified>
</cp:coreProperties>
</file>