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4\"/>
    </mc:Choice>
  </mc:AlternateContent>
  <xr:revisionPtr revIDLastSave="0" documentId="13_ncr:1_{C3889E93-E7C6-47C4-82AE-19DD95C0A9C6}" xr6:coauthVersionLast="47" xr6:coauthVersionMax="47" xr10:uidLastSave="{00000000-0000-0000-0000-000000000000}"/>
  <bookViews>
    <workbookView xWindow="-120" yWindow="-120" windowWidth="29040" windowHeight="15840" xr2:uid="{58307D58-9526-4EFD-8D8A-082BE415DA8B}"/>
  </bookViews>
  <sheets>
    <sheet name="Cálculo IDS" sheetId="1" r:id="rId1"/>
    <sheet name="Outlires" sheetId="2" r:id="rId2"/>
    <sheet name="Máximo e Minimo" sheetId="3" r:id="rId3"/>
  </sheets>
  <definedNames>
    <definedName name="_xlnm._FilterDatabase" localSheetId="0" hidden="1">'Cálculo IDS'!$A$5:$H$162</definedName>
    <definedName name="_xlnm._FilterDatabase" localSheetId="1" hidden="1">Outlires!$A$5:$B$149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3" i="1"/>
  <c r="F44" i="1"/>
  <c r="F46" i="1"/>
  <c r="F47" i="1"/>
  <c r="F49" i="1"/>
  <c r="F51" i="1"/>
  <c r="F52" i="1"/>
  <c r="F53" i="1"/>
  <c r="F54" i="1"/>
  <c r="F56" i="1"/>
  <c r="F57" i="1"/>
  <c r="F58" i="1"/>
  <c r="F59" i="1"/>
  <c r="F60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91" i="1"/>
  <c r="F92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9" i="1"/>
  <c r="D8" i="3"/>
  <c r="D7" i="3"/>
  <c r="E6" i="2" l="1"/>
  <c r="E7" i="2"/>
  <c r="E9" i="2" s="1"/>
  <c r="E10" i="2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E11" i="2" l="1"/>
  <c r="B133" i="2" s="1"/>
  <c r="B95" i="2" l="1"/>
  <c r="B102" i="2"/>
  <c r="B68" i="2"/>
  <c r="B132" i="2"/>
  <c r="B125" i="2"/>
  <c r="B140" i="2"/>
  <c r="B23" i="2"/>
  <c r="B92" i="2"/>
  <c r="B83" i="2"/>
  <c r="B57" i="2"/>
  <c r="B124" i="2"/>
  <c r="B143" i="2"/>
  <c r="B89" i="2"/>
  <c r="B67" i="2"/>
  <c r="B130" i="2"/>
  <c r="B26" i="2"/>
  <c r="B135" i="2"/>
  <c r="B91" i="2"/>
  <c r="B31" i="2"/>
  <c r="B17" i="2"/>
  <c r="B44" i="2"/>
  <c r="B108" i="2"/>
  <c r="B46" i="2"/>
  <c r="B100" i="2"/>
  <c r="B88" i="2"/>
  <c r="B54" i="2"/>
  <c r="B47" i="2"/>
  <c r="B121" i="2"/>
  <c r="B84" i="2"/>
  <c r="B113" i="2"/>
  <c r="B69" i="2"/>
  <c r="B134" i="2"/>
  <c r="B138" i="2"/>
  <c r="B119" i="2"/>
  <c r="B81" i="2"/>
  <c r="B146" i="2"/>
  <c r="B53" i="2"/>
  <c r="B28" i="2"/>
  <c r="B39" i="2"/>
  <c r="B72" i="2"/>
  <c r="B16" i="2"/>
  <c r="B75" i="2"/>
  <c r="B77" i="2"/>
  <c r="B93" i="2"/>
  <c r="B136" i="2"/>
  <c r="B30" i="2"/>
  <c r="B36" i="2"/>
  <c r="B7" i="2"/>
  <c r="B52" i="2"/>
  <c r="B74" i="2"/>
  <c r="B56" i="2"/>
  <c r="B71" i="2"/>
  <c r="B14" i="2"/>
  <c r="B106" i="2"/>
  <c r="B15" i="2"/>
  <c r="B117" i="2"/>
  <c r="B99" i="2"/>
  <c r="B20" i="2"/>
  <c r="B27" i="2"/>
  <c r="B98" i="2"/>
  <c r="B85" i="2"/>
  <c r="B55" i="2"/>
  <c r="B147" i="2"/>
  <c r="B73" i="2"/>
  <c r="B49" i="2"/>
  <c r="B70" i="2"/>
  <c r="B123" i="2"/>
  <c r="B131" i="2"/>
  <c r="B114" i="2"/>
  <c r="B137" i="2"/>
  <c r="B13" i="2"/>
  <c r="B58" i="2"/>
  <c r="B82" i="2"/>
  <c r="B42" i="2"/>
  <c r="B127" i="2"/>
  <c r="B60" i="2"/>
  <c r="B24" i="2"/>
  <c r="B37" i="2"/>
  <c r="B11" i="2"/>
  <c r="B21" i="2"/>
  <c r="B112" i="2"/>
  <c r="B97" i="2"/>
  <c r="B48" i="2"/>
  <c r="B109" i="2"/>
  <c r="B41" i="2"/>
  <c r="B29" i="2"/>
  <c r="B66" i="2"/>
  <c r="B35" i="2"/>
  <c r="B142" i="2"/>
  <c r="B12" i="2"/>
  <c r="B148" i="2"/>
  <c r="B32" i="2"/>
  <c r="B96" i="2"/>
  <c r="B111" i="2"/>
  <c r="B107" i="2"/>
  <c r="B144" i="2"/>
  <c r="B40" i="2"/>
  <c r="B22" i="2"/>
  <c r="B8" i="2"/>
  <c r="B51" i="2"/>
  <c r="B128" i="2"/>
  <c r="B94" i="2"/>
  <c r="B122" i="2"/>
  <c r="B126" i="2"/>
  <c r="B141" i="2"/>
  <c r="B105" i="2"/>
  <c r="B6" i="2"/>
  <c r="B86" i="2"/>
  <c r="B120" i="2"/>
  <c r="B118" i="2"/>
  <c r="B103" i="2"/>
  <c r="B79" i="2"/>
  <c r="B65" i="2"/>
  <c r="B45" i="2"/>
  <c r="B50" i="2"/>
  <c r="B76" i="2"/>
  <c r="B115" i="2"/>
  <c r="B116" i="2"/>
  <c r="B59" i="2"/>
  <c r="B34" i="2"/>
  <c r="B149" i="2"/>
  <c r="B61" i="2"/>
  <c r="B9" i="2"/>
  <c r="B63" i="2"/>
  <c r="B25" i="2"/>
  <c r="B33" i="2"/>
  <c r="B145" i="2"/>
  <c r="B64" i="2"/>
  <c r="B139" i="2"/>
  <c r="B10" i="2"/>
  <c r="B90" i="2"/>
  <c r="B104" i="2"/>
  <c r="B80" i="2"/>
  <c r="B110" i="2"/>
  <c r="B62" i="2"/>
  <c r="B101" i="2"/>
  <c r="B38" i="2"/>
  <c r="B129" i="2"/>
  <c r="B43" i="2"/>
  <c r="B19" i="2"/>
  <c r="B18" i="2"/>
  <c r="B87" i="2"/>
  <c r="B7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tc={13FDD6D5-A176-4616-8DCC-7CE83760B7F0}</author>
    <author>tc={44F7A536-B7F1-4BBB-B954-54DEE56F0581}</author>
    <author>tc={35ABD745-C3A6-4ABC-826A-DEC2C3CFBF5E}</author>
  </authors>
  <commentList>
    <comment ref="D9" authorId="0" shapeId="0" xr:uid="{13FDD6D5-A176-4616-8DCC-7CE83760B7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44F7A536-B7F1-4BBB-B954-54DEE56F0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35ABD745-C3A6-4ABC-826A-DEC2C3CFBF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<sst xmlns="http://schemas.openxmlformats.org/spreadsheetml/2006/main" count="331" uniqueCount="196">
  <si>
    <t>Meta 1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</si>
  <si>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</si>
  <si>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</si>
  <si>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</si>
  <si>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</si>
  <si>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</si>
  <si>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</si>
  <si>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</si>
  <si>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</si>
  <si>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</si>
  <si>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</si>
  <si>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</si>
  <si>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</si>
  <si>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</si>
  <si>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</si>
  <si>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</si>
  <si>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</si>
  <si>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</si>
  <si>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</si>
  <si>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</si>
  <si>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</si>
  <si>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</si>
  <si>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</si>
  <si>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</si>
  <si>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</si>
  <si>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</si>
  <si>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</si>
  <si>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</si>
  <si>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</si>
  <si>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</si>
  <si>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</si>
  <si>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</si>
  <si>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</si>
  <si>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</si>
  <si>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</si>
  <si>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</si>
  <si>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</si>
  <si>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</si>
  <si>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</si>
  <si>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</si>
  <si>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</si>
  <si>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</si>
  <si>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</si>
  <si>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</si>
  <si>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</si>
  <si>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</si>
  <si>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</si>
  <si>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</si>
  <si>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</si>
  <si>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</si>
  <si>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</si>
  <si>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</si>
  <si>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</si>
  <si>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</si>
  <si>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</si>
  <si>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</si>
  <si>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</si>
  <si>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</si>
  <si>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</si>
  <si>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</si>
  <si>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</si>
  <si>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</si>
  <si>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</si>
  <si>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</si>
  <si>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</si>
  <si>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</si>
  <si>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</si>
  <si>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</si>
  <si>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</si>
  <si>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</si>
  <si>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</si>
  <si>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</si>
  <si>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</si>
  <si>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</si>
  <si>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</si>
  <si>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</si>
  <si>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</si>
  <si>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</si>
  <si>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</si>
  <si>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</si>
  <si>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</si>
  <si>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</si>
  <si>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</si>
  <si>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</si>
  <si>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</si>
  <si>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</si>
  <si>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</si>
  <si>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</si>
  <si>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</si>
  <si>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</si>
  <si>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</si>
  <si>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</si>
  <si>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</si>
  <si>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</si>
  <si>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</si>
  <si>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</si>
  <si>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</si>
  <si>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</si>
  <si>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</si>
  <si>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</si>
  <si>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</si>
  <si>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</si>
  <si>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</si>
  <si>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</si>
  <si>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</si>
  <si>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</si>
  <si>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</si>
  <si>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</si>
  <si>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</si>
  <si>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</si>
  <si>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</si>
  <si>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</si>
  <si>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</si>
  <si>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</si>
  <si>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</si>
  <si>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</si>
  <si>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</si>
  <si>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</si>
  <si>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</si>
  <si>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</si>
  <si>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</si>
  <si>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</si>
  <si>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</si>
  <si>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</si>
  <si>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</si>
  <si>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</si>
  <si>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</si>
  <si>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</si>
  <si>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</si>
  <si>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</si>
  <si>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</si>
  <si>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</si>
  <si>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</si>
  <si>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</si>
  <si>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</si>
  <si>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</si>
  <si>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</si>
  <si>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</si>
  <si>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</si>
  <si>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</si>
  <si>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</si>
  <si>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</si>
  <si>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</si>
  <si>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</si>
  <si>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</si>
  <si>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</si>
  <si>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</si>
  <si>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</si>
  <si>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</si>
  <si>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</si>
  <si>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</si>
  <si>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</si>
  <si>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</si>
  <si>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</si>
  <si>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</si>
  <si>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</si>
  <si>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</si>
  <si>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</si>
  <si>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</si>
  <si>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</si>
  <si>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</si>
  <si>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</si>
  <si>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</si>
  <si>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</si>
  <si>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</si>
  <si>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</si>
  <si>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</si>
  <si>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</si>
  <si>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</si>
  <si>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</si>
  <si>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</si>
  <si>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</si>
  <si>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</si>
  <si>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</si>
  <si>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</si>
  <si>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</si>
  <si>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</si>
  <si>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</si>
  <si>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Despesa per capita com preservação aquática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</si>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</sst>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2" fillId="5" borderId="0" xfId="0" applyFont="1" applyFill="1"/>
    <xf numFmtId="166" fontId="1" fillId="0" borderId="0" xfId="0" applyNumberFormat="1" applyFont="1"/>
    <xf numFmtId="167" fontId="1" fillId="0" borderId="0" xfId="1" applyNumberFormat="1" applyFont="1"/>
    <xf numFmtId="167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AB327BBA-7A15-423C-8194-15A6C8A67C29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AB327BBA-7A15-423C-8194-15A6C8A67C29}" id="{13FDD6D5-A176-4616-8DCC-7CE83760B7F0}">
    <text>Amplitude Interquartil (IQR):
IQR = Q3 - Q1</text>
  </threadedComment>
  <threadedComment ref="D10" dT="2023-01-05T22:09:41.02" personId="{AB327BBA-7A15-423C-8194-15A6C8A67C29}" id="{44F7A536-B7F1-4BBB-B954-54DEE56F0581}">
    <text>L. sup. = Média + 1,5 x IQR</text>
  </threadedComment>
  <threadedComment ref="D11" dT="2023-01-05T22:10:27.72" personId="{AB327BBA-7A15-423C-8194-15A6C8A67C29}" id="{35ABD745-C3A6-4ABC-826A-DEC2C3CFBF5E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514D-6C2B-4893-A391-BDA8DEDB96A5}">
  <dimension ref="A1:H162"/>
  <sheetViews>
    <sheetView tabSelected="1" workbookViewId="0">
      <selection activeCell="K22" sqref="K2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5" width="9.140625" style="1"/>
    <col min="6" max="6" width="11.28515625" style="1" customWidth="1"/>
    <col min="7" max="7" width="9.140625" style="1"/>
    <col min="8" max="8" width="7.85546875" style="3" bestFit="1" customWidth="1"/>
    <col min="9" max="16384" width="9.140625" style="1"/>
  </cols>
  <sheetData>
    <row r="1" spans="1:8" x14ac:dyDescent="0.2">
      <c r="D1" s="9" t="s">
        <v>179</v>
      </c>
      <c r="E1" s="1">
        <v>489.00536266608583</v>
      </c>
      <c r="G1" s="1" t="s">
        <v>181</v>
      </c>
    </row>
    <row r="2" spans="1:8" x14ac:dyDescent="0.2">
      <c r="D2" s="9" t="s">
        <v>180</v>
      </c>
      <c r="E2" s="1">
        <v>0</v>
      </c>
      <c r="G2" s="1" t="s">
        <v>182</v>
      </c>
    </row>
    <row r="3" spans="1:8" x14ac:dyDescent="0.2">
      <c r="F3" s="2"/>
    </row>
    <row r="4" spans="1:8" ht="15" customHeight="1" x14ac:dyDescent="0.2">
      <c r="E4" s="4" t="s">
        <v>0</v>
      </c>
      <c r="F4" s="5" t="s">
        <v>1</v>
      </c>
      <c r="G4" s="6" t="s">
        <v>2</v>
      </c>
      <c r="H4" s="14" t="s">
        <v>3</v>
      </c>
    </row>
    <row r="5" spans="1:8" x14ac:dyDescent="0.2">
      <c r="A5" s="7" t="s">
        <v>4</v>
      </c>
      <c r="B5" s="7" t="s">
        <v>5</v>
      </c>
      <c r="C5" s="7" t="s">
        <v>6</v>
      </c>
      <c r="D5" s="7" t="s">
        <v>7</v>
      </c>
      <c r="E5" s="8" t="s">
        <v>178</v>
      </c>
      <c r="F5" s="9" t="s">
        <v>8</v>
      </c>
      <c r="G5" s="4" t="s">
        <v>0</v>
      </c>
      <c r="H5" s="14"/>
    </row>
    <row r="6" spans="1:8" x14ac:dyDescent="0.2">
      <c r="A6" s="7"/>
      <c r="B6" s="7"/>
      <c r="C6" s="7"/>
      <c r="D6" s="10" t="s">
        <v>9</v>
      </c>
      <c r="E6" s="11">
        <v>202.44230109609995</v>
      </c>
      <c r="F6" s="12">
        <v>48.493126324918848</v>
      </c>
      <c r="G6" s="12">
        <f>F6</f>
        <v>48.493126324918848</v>
      </c>
      <c r="H6" s="12">
        <f>G6</f>
        <v>48.493126324918848</v>
      </c>
    </row>
    <row r="7" spans="1:8" x14ac:dyDescent="0.2">
      <c r="A7" s="7"/>
      <c r="B7" s="7"/>
      <c r="C7" s="7"/>
      <c r="D7" s="10" t="s">
        <v>10</v>
      </c>
      <c r="E7" s="11">
        <v>18.063842083330059</v>
      </c>
      <c r="F7" s="12">
        <v>3.4118146322323355</v>
      </c>
      <c r="G7" s="12">
        <f t="shared" ref="G7:G38" si="0">F7</f>
        <v>3.4118146322323355</v>
      </c>
      <c r="H7" s="12">
        <f t="shared" ref="H7:H70" si="1">G7</f>
        <v>3.4118146322323355</v>
      </c>
    </row>
    <row r="8" spans="1:8" x14ac:dyDescent="0.2">
      <c r="A8" s="7"/>
      <c r="B8" s="7"/>
      <c r="C8" s="7"/>
      <c r="D8" s="10" t="s">
        <v>11</v>
      </c>
      <c r="E8" s="11">
        <v>195.80154471560067</v>
      </c>
      <c r="F8" s="12">
        <v>46.297546918088827</v>
      </c>
      <c r="G8" s="12">
        <f t="shared" si="0"/>
        <v>46.297546918088827</v>
      </c>
      <c r="H8" s="12">
        <f t="shared" si="1"/>
        <v>46.297546918088827</v>
      </c>
    </row>
    <row r="9" spans="1:8" x14ac:dyDescent="0.2">
      <c r="A9" s="7"/>
      <c r="B9" s="7"/>
      <c r="C9" s="7"/>
      <c r="D9" s="10" t="s">
        <v>12</v>
      </c>
      <c r="E9" s="11">
        <v>26.709380109914495</v>
      </c>
      <c r="F9" s="12">
        <v>12.099774452403246</v>
      </c>
      <c r="G9" s="12">
        <f t="shared" si="0"/>
        <v>12.099774452403246</v>
      </c>
      <c r="H9" s="12">
        <f t="shared" si="1"/>
        <v>12.099774452403246</v>
      </c>
    </row>
    <row r="10" spans="1:8" x14ac:dyDescent="0.2">
      <c r="A10" s="7"/>
      <c r="B10" s="7"/>
      <c r="C10" s="7"/>
      <c r="D10" s="10" t="s">
        <v>13</v>
      </c>
      <c r="E10" s="11">
        <v>3.0798360494957255</v>
      </c>
      <c r="F10" s="12">
        <v>0.31365302520160854</v>
      </c>
      <c r="G10" s="12">
        <f t="shared" si="0"/>
        <v>0.31365302520160854</v>
      </c>
      <c r="H10" s="12">
        <f t="shared" si="1"/>
        <v>0.31365302520160854</v>
      </c>
    </row>
    <row r="11" spans="1:8" x14ac:dyDescent="0.2">
      <c r="A11" s="7"/>
      <c r="B11" s="7"/>
      <c r="C11" s="7"/>
      <c r="D11" s="10" t="s">
        <v>14</v>
      </c>
      <c r="E11" s="11">
        <v>1.7130609789130273</v>
      </c>
      <c r="F11" s="12">
        <v>0.3236213282224002</v>
      </c>
      <c r="G11" s="12">
        <f t="shared" si="0"/>
        <v>0.3236213282224002</v>
      </c>
      <c r="H11" s="12">
        <f t="shared" si="1"/>
        <v>0.3236213282224002</v>
      </c>
    </row>
    <row r="12" spans="1:8" x14ac:dyDescent="0.2">
      <c r="A12" s="7"/>
      <c r="B12" s="7"/>
      <c r="C12" s="7"/>
      <c r="D12" s="10" t="s">
        <v>15</v>
      </c>
      <c r="E12" s="11">
        <v>309.87049723072226</v>
      </c>
      <c r="F12" s="12">
        <v>59.485773689929168</v>
      </c>
      <c r="G12" s="12">
        <f t="shared" si="0"/>
        <v>59.485773689929168</v>
      </c>
      <c r="H12" s="12">
        <f t="shared" si="1"/>
        <v>59.485773689929168</v>
      </c>
    </row>
    <row r="13" spans="1:8" x14ac:dyDescent="0.2">
      <c r="A13" s="7"/>
      <c r="B13" s="7"/>
      <c r="C13" s="7"/>
      <c r="D13" s="10" t="s">
        <v>16</v>
      </c>
      <c r="E13" s="11">
        <v>852.6021380464083</v>
      </c>
      <c r="F13" s="12">
        <v>100</v>
      </c>
      <c r="G13" s="12">
        <f t="shared" si="0"/>
        <v>100</v>
      </c>
      <c r="H13" s="12">
        <f t="shared" si="1"/>
        <v>100</v>
      </c>
    </row>
    <row r="14" spans="1:8" x14ac:dyDescent="0.2">
      <c r="A14" s="7"/>
      <c r="B14" s="7"/>
      <c r="C14" s="7"/>
      <c r="D14" s="10" t="s">
        <v>17</v>
      </c>
      <c r="E14" s="11">
        <v>42.422050027030643</v>
      </c>
      <c r="F14" s="12">
        <v>7.3464862467994987</v>
      </c>
      <c r="G14" s="12">
        <f t="shared" si="0"/>
        <v>7.3464862467994987</v>
      </c>
      <c r="H14" s="12">
        <f t="shared" si="1"/>
        <v>7.3464862467994987</v>
      </c>
    </row>
    <row r="15" spans="1:8" x14ac:dyDescent="0.2">
      <c r="A15" s="7"/>
      <c r="B15" s="7"/>
      <c r="C15" s="7"/>
      <c r="D15" s="10" t="s">
        <v>18</v>
      </c>
      <c r="E15" s="11">
        <v>0.46299704520930607</v>
      </c>
      <c r="F15" s="12">
        <v>8.7949232332732774E-2</v>
      </c>
      <c r="G15" s="12">
        <f t="shared" si="0"/>
        <v>8.7949232332732774E-2</v>
      </c>
      <c r="H15" s="12">
        <f t="shared" si="1"/>
        <v>8.7949232332732774E-2</v>
      </c>
    </row>
    <row r="16" spans="1:8" x14ac:dyDescent="0.2">
      <c r="A16" s="7"/>
      <c r="B16" s="7"/>
      <c r="C16" s="7"/>
      <c r="D16" s="10" t="s">
        <v>19</v>
      </c>
      <c r="E16" s="11">
        <v>26.627086289367057</v>
      </c>
      <c r="F16" s="12">
        <v>6.6536988828610566</v>
      </c>
      <c r="G16" s="12">
        <f t="shared" si="0"/>
        <v>6.6536988828610566</v>
      </c>
      <c r="H16" s="12">
        <f t="shared" si="1"/>
        <v>6.6536988828610566</v>
      </c>
    </row>
    <row r="17" spans="1:8" x14ac:dyDescent="0.2">
      <c r="A17" s="7"/>
      <c r="B17" s="7"/>
      <c r="C17" s="7"/>
      <c r="D17" s="10" t="s">
        <v>20</v>
      </c>
      <c r="E17" s="11">
        <v>670.10938420433274</v>
      </c>
      <c r="F17" s="12">
        <v>100</v>
      </c>
      <c r="G17" s="12">
        <f t="shared" si="0"/>
        <v>100</v>
      </c>
      <c r="H17" s="12">
        <f t="shared" si="1"/>
        <v>100</v>
      </c>
    </row>
    <row r="18" spans="1:8" x14ac:dyDescent="0.2">
      <c r="A18" s="7"/>
      <c r="B18" s="7"/>
      <c r="C18" s="7"/>
      <c r="D18" s="10" t="s">
        <v>21</v>
      </c>
      <c r="E18" s="11">
        <v>81.28136139219437</v>
      </c>
      <c r="F18" s="12">
        <v>23.538925988331364</v>
      </c>
      <c r="G18" s="12">
        <f t="shared" si="0"/>
        <v>23.538925988331364</v>
      </c>
      <c r="H18" s="12">
        <f t="shared" si="1"/>
        <v>23.538925988331364</v>
      </c>
    </row>
    <row r="19" spans="1:8" x14ac:dyDescent="0.2">
      <c r="A19" s="3">
        <v>1500107</v>
      </c>
      <c r="B19" s="3">
        <v>150010</v>
      </c>
      <c r="C19" s="1" t="s">
        <v>22</v>
      </c>
      <c r="D19" s="13" t="s">
        <v>23</v>
      </c>
      <c r="E19" s="11">
        <v>433.65270088572919</v>
      </c>
      <c r="F19" s="12">
        <f>(E19-$E$2)/($E$1-$E$2)*100</f>
        <v>88.680561399455684</v>
      </c>
      <c r="G19" s="12">
        <f t="shared" si="0"/>
        <v>88.680561399455684</v>
      </c>
      <c r="H19" s="12">
        <f t="shared" si="1"/>
        <v>88.680561399455684</v>
      </c>
    </row>
    <row r="20" spans="1:8" x14ac:dyDescent="0.2">
      <c r="A20" s="3">
        <v>1500131</v>
      </c>
      <c r="B20" s="3">
        <v>150013</v>
      </c>
      <c r="C20" s="1" t="s">
        <v>24</v>
      </c>
      <c r="D20" s="13" t="s">
        <v>25</v>
      </c>
      <c r="E20" s="11">
        <v>0</v>
      </c>
      <c r="F20" s="12">
        <f t="shared" ref="F20:F83" si="2">(E20-$E$2)/($E$1-$E$2)*100</f>
        <v>0</v>
      </c>
      <c r="G20" s="12">
        <f t="shared" si="0"/>
        <v>0</v>
      </c>
      <c r="H20" s="12">
        <f t="shared" si="1"/>
        <v>0</v>
      </c>
    </row>
    <row r="21" spans="1:8" x14ac:dyDescent="0.2">
      <c r="A21" s="3">
        <v>1500206</v>
      </c>
      <c r="B21" s="3">
        <v>150020</v>
      </c>
      <c r="C21" s="1" t="s">
        <v>22</v>
      </c>
      <c r="D21" s="13" t="s">
        <v>26</v>
      </c>
      <c r="E21" s="11">
        <v>245.19524759300538</v>
      </c>
      <c r="F21" s="12">
        <f t="shared" si="2"/>
        <v>50.141627538844681</v>
      </c>
      <c r="G21" s="12">
        <f t="shared" si="0"/>
        <v>50.141627538844681</v>
      </c>
      <c r="H21" s="12">
        <f t="shared" si="1"/>
        <v>50.141627538844681</v>
      </c>
    </row>
    <row r="22" spans="1:8" x14ac:dyDescent="0.2">
      <c r="A22" s="3">
        <v>1500305</v>
      </c>
      <c r="B22" s="3">
        <v>150030</v>
      </c>
      <c r="C22" s="1" t="s">
        <v>27</v>
      </c>
      <c r="D22" s="13" t="s">
        <v>28</v>
      </c>
      <c r="E22" s="11">
        <v>354.1279884160615</v>
      </c>
      <c r="F22" s="12">
        <f t="shared" si="2"/>
        <v>72.418017357792351</v>
      </c>
      <c r="G22" s="12">
        <f t="shared" si="0"/>
        <v>72.418017357792351</v>
      </c>
      <c r="H22" s="12">
        <f t="shared" si="1"/>
        <v>72.418017357792351</v>
      </c>
    </row>
    <row r="23" spans="1:8" x14ac:dyDescent="0.2">
      <c r="A23" s="3">
        <v>1500347</v>
      </c>
      <c r="B23" s="3">
        <v>150034</v>
      </c>
      <c r="C23" s="1" t="s">
        <v>29</v>
      </c>
      <c r="D23" s="13" t="s">
        <v>30</v>
      </c>
      <c r="E23" s="11">
        <v>0.51229508196721307</v>
      </c>
      <c r="F23" s="12">
        <f t="shared" si="2"/>
        <v>0.10476267155316053</v>
      </c>
      <c r="G23" s="12">
        <f t="shared" si="0"/>
        <v>0.10476267155316053</v>
      </c>
      <c r="H23" s="12">
        <f t="shared" si="1"/>
        <v>0.10476267155316053</v>
      </c>
    </row>
    <row r="24" spans="1:8" x14ac:dyDescent="0.2">
      <c r="A24" s="3">
        <v>1500404</v>
      </c>
      <c r="B24" s="3">
        <v>150040</v>
      </c>
      <c r="C24" s="1" t="s">
        <v>31</v>
      </c>
      <c r="D24" s="13" t="s">
        <v>32</v>
      </c>
      <c r="E24" s="11">
        <v>153.79507066321821</v>
      </c>
      <c r="F24" s="12">
        <f t="shared" si="2"/>
        <v>31.450589790001178</v>
      </c>
      <c r="G24" s="12">
        <f t="shared" si="0"/>
        <v>31.450589790001178</v>
      </c>
      <c r="H24" s="12">
        <f t="shared" si="1"/>
        <v>31.450589790001178</v>
      </c>
    </row>
    <row r="25" spans="1:8" x14ac:dyDescent="0.2">
      <c r="A25" s="3">
        <v>1500503</v>
      </c>
      <c r="B25" s="3">
        <v>150050</v>
      </c>
      <c r="C25" s="1" t="s">
        <v>31</v>
      </c>
      <c r="D25" s="13" t="s">
        <v>33</v>
      </c>
      <c r="E25" s="11">
        <v>211.91800785162039</v>
      </c>
      <c r="F25" s="12">
        <f t="shared" si="2"/>
        <v>43.336540666186366</v>
      </c>
      <c r="G25" s="12">
        <f t="shared" si="0"/>
        <v>43.336540666186366</v>
      </c>
      <c r="H25" s="12">
        <f t="shared" si="1"/>
        <v>43.336540666186366</v>
      </c>
    </row>
    <row r="26" spans="1:8" x14ac:dyDescent="0.2">
      <c r="A26" s="3">
        <v>1500602</v>
      </c>
      <c r="B26" s="3">
        <v>150060</v>
      </c>
      <c r="C26" s="1" t="s">
        <v>34</v>
      </c>
      <c r="D26" s="13" t="s">
        <v>35</v>
      </c>
      <c r="E26" s="11">
        <v>36.390726895286527</v>
      </c>
      <c r="F26" s="12">
        <f t="shared" si="2"/>
        <v>7.4417848296963767</v>
      </c>
      <c r="G26" s="12">
        <f t="shared" si="0"/>
        <v>7.4417848296963767</v>
      </c>
      <c r="H26" s="12">
        <f t="shared" si="1"/>
        <v>7.4417848296963767</v>
      </c>
    </row>
    <row r="27" spans="1:8" x14ac:dyDescent="0.2">
      <c r="A27" s="3">
        <v>1500701</v>
      </c>
      <c r="B27" s="3">
        <v>150070</v>
      </c>
      <c r="C27" s="1" t="s">
        <v>27</v>
      </c>
      <c r="D27" s="13" t="s">
        <v>36</v>
      </c>
      <c r="E27" s="11">
        <v>251.59996899959884</v>
      </c>
      <c r="F27" s="12">
        <f t="shared" si="2"/>
        <v>51.451372154256369</v>
      </c>
      <c r="G27" s="12">
        <f t="shared" si="0"/>
        <v>51.451372154256369</v>
      </c>
      <c r="H27" s="12">
        <f t="shared" si="1"/>
        <v>51.451372154256369</v>
      </c>
    </row>
    <row r="28" spans="1:8" x14ac:dyDescent="0.2">
      <c r="A28" s="3">
        <v>1500800</v>
      </c>
      <c r="B28" s="3">
        <v>150080</v>
      </c>
      <c r="C28" s="1" t="s">
        <v>37</v>
      </c>
      <c r="D28" s="13" t="s">
        <v>38</v>
      </c>
      <c r="E28" s="11">
        <v>1.4042974245897935</v>
      </c>
      <c r="F28" s="12">
        <f t="shared" si="2"/>
        <v>0.28717423811744758</v>
      </c>
      <c r="G28" s="12">
        <f t="shared" si="0"/>
        <v>0.28717423811744758</v>
      </c>
      <c r="H28" s="12">
        <f t="shared" si="1"/>
        <v>0.28717423811744758</v>
      </c>
    </row>
    <row r="29" spans="1:8" x14ac:dyDescent="0.2">
      <c r="A29" s="3">
        <v>1500859</v>
      </c>
      <c r="B29" s="3">
        <v>150085</v>
      </c>
      <c r="C29" s="1" t="s">
        <v>34</v>
      </c>
      <c r="D29" s="13" t="s">
        <v>39</v>
      </c>
      <c r="E29" s="11">
        <v>2.4511246583981503</v>
      </c>
      <c r="F29" s="12">
        <f t="shared" si="2"/>
        <v>0.50124698940610291</v>
      </c>
      <c r="G29" s="12">
        <f t="shared" si="0"/>
        <v>0.50124698940610291</v>
      </c>
      <c r="H29" s="12">
        <f t="shared" si="1"/>
        <v>0.50124698940610291</v>
      </c>
    </row>
    <row r="30" spans="1:8" x14ac:dyDescent="0.2">
      <c r="A30" s="3">
        <v>1500909</v>
      </c>
      <c r="B30" s="3">
        <v>150090</v>
      </c>
      <c r="C30" s="1" t="s">
        <v>40</v>
      </c>
      <c r="D30" s="13" t="s">
        <v>41</v>
      </c>
      <c r="E30" s="11">
        <v>0.53616399035987972</v>
      </c>
      <c r="F30" s="12">
        <f t="shared" si="2"/>
        <v>0.10964378538441426</v>
      </c>
      <c r="G30" s="12">
        <f t="shared" si="0"/>
        <v>0.10964378538441426</v>
      </c>
      <c r="H30" s="12">
        <f t="shared" si="1"/>
        <v>0.10964378538441426</v>
      </c>
    </row>
    <row r="31" spans="1:8" x14ac:dyDescent="0.2">
      <c r="A31" s="3">
        <v>1500958</v>
      </c>
      <c r="B31" s="3">
        <v>150095</v>
      </c>
      <c r="C31" s="1" t="s">
        <v>24</v>
      </c>
      <c r="D31" s="13" t="s">
        <v>42</v>
      </c>
      <c r="E31" s="11">
        <v>0</v>
      </c>
      <c r="F31" s="12">
        <f t="shared" si="2"/>
        <v>0</v>
      </c>
      <c r="G31" s="12">
        <f t="shared" si="0"/>
        <v>0</v>
      </c>
      <c r="H31" s="12">
        <f t="shared" si="1"/>
        <v>0</v>
      </c>
    </row>
    <row r="32" spans="1:8" x14ac:dyDescent="0.2">
      <c r="A32" s="3">
        <v>1501006</v>
      </c>
      <c r="B32" s="3">
        <v>150100</v>
      </c>
      <c r="C32" s="1" t="s">
        <v>43</v>
      </c>
      <c r="D32" s="13" t="s">
        <v>44</v>
      </c>
      <c r="E32" s="11">
        <v>88.647185091228408</v>
      </c>
      <c r="F32" s="12">
        <f t="shared" si="2"/>
        <v>18.128059906729604</v>
      </c>
      <c r="G32" s="12">
        <f t="shared" si="0"/>
        <v>18.128059906729604</v>
      </c>
      <c r="H32" s="12">
        <f t="shared" si="1"/>
        <v>18.128059906729604</v>
      </c>
    </row>
    <row r="33" spans="1:8" x14ac:dyDescent="0.2">
      <c r="A33" s="3">
        <v>1501105</v>
      </c>
      <c r="B33" s="3">
        <v>150110</v>
      </c>
      <c r="C33" s="1" t="s">
        <v>27</v>
      </c>
      <c r="D33" s="13" t="s">
        <v>45</v>
      </c>
      <c r="E33" s="11">
        <v>1346.3966166629489</v>
      </c>
      <c r="F33" s="12">
        <v>100</v>
      </c>
      <c r="G33" s="12">
        <f t="shared" si="0"/>
        <v>100</v>
      </c>
      <c r="H33" s="12">
        <f t="shared" si="1"/>
        <v>100</v>
      </c>
    </row>
    <row r="34" spans="1:8" x14ac:dyDescent="0.2">
      <c r="A34" s="3">
        <v>1501204</v>
      </c>
      <c r="B34" s="3">
        <v>150120</v>
      </c>
      <c r="C34" s="1" t="s">
        <v>22</v>
      </c>
      <c r="D34" s="13" t="s">
        <v>46</v>
      </c>
      <c r="E34" s="11">
        <v>1733.8893315736357</v>
      </c>
      <c r="F34" s="12">
        <v>100</v>
      </c>
      <c r="G34" s="12">
        <f t="shared" si="0"/>
        <v>100</v>
      </c>
      <c r="H34" s="12">
        <f t="shared" si="1"/>
        <v>100</v>
      </c>
    </row>
    <row r="35" spans="1:8" x14ac:dyDescent="0.2">
      <c r="A35" s="3">
        <v>1501253</v>
      </c>
      <c r="B35" s="3">
        <v>150125</v>
      </c>
      <c r="C35" s="1" t="s">
        <v>29</v>
      </c>
      <c r="D35" s="13" t="s">
        <v>47</v>
      </c>
      <c r="E35" s="11">
        <v>0</v>
      </c>
      <c r="F35" s="12">
        <f t="shared" si="2"/>
        <v>0</v>
      </c>
      <c r="G35" s="12">
        <f t="shared" si="0"/>
        <v>0</v>
      </c>
      <c r="H35" s="12">
        <f t="shared" si="1"/>
        <v>0</v>
      </c>
    </row>
    <row r="36" spans="1:8" x14ac:dyDescent="0.2">
      <c r="A36" s="3">
        <v>1501303</v>
      </c>
      <c r="B36" s="3">
        <v>150130</v>
      </c>
      <c r="C36" s="1" t="s">
        <v>22</v>
      </c>
      <c r="D36" s="13" t="s">
        <v>48</v>
      </c>
      <c r="E36" s="11">
        <v>153.1463534822602</v>
      </c>
      <c r="F36" s="12">
        <f t="shared" si="2"/>
        <v>31.317929244640041</v>
      </c>
      <c r="G36" s="12">
        <f t="shared" si="0"/>
        <v>31.317929244640041</v>
      </c>
      <c r="H36" s="12">
        <f t="shared" si="1"/>
        <v>31.317929244640041</v>
      </c>
    </row>
    <row r="37" spans="1:8" x14ac:dyDescent="0.2">
      <c r="A37" s="3">
        <v>1501402</v>
      </c>
      <c r="B37" s="3">
        <v>150140</v>
      </c>
      <c r="C37" s="1" t="s">
        <v>37</v>
      </c>
      <c r="D37" s="13" t="s">
        <v>49</v>
      </c>
      <c r="E37" s="11">
        <v>4.116928355768021</v>
      </c>
      <c r="F37" s="12">
        <f t="shared" si="2"/>
        <v>0.84189840645556258</v>
      </c>
      <c r="G37" s="12">
        <f t="shared" si="0"/>
        <v>0.84189840645556258</v>
      </c>
      <c r="H37" s="12">
        <f t="shared" si="1"/>
        <v>0.84189840645556258</v>
      </c>
    </row>
    <row r="38" spans="1:8" x14ac:dyDescent="0.2">
      <c r="A38" s="3">
        <v>1501451</v>
      </c>
      <c r="B38" s="3">
        <v>150145</v>
      </c>
      <c r="C38" s="1" t="s">
        <v>31</v>
      </c>
      <c r="D38" s="13" t="s">
        <v>50</v>
      </c>
      <c r="E38" s="11">
        <v>0</v>
      </c>
      <c r="F38" s="12">
        <f t="shared" si="2"/>
        <v>0</v>
      </c>
      <c r="G38" s="12">
        <f t="shared" si="0"/>
        <v>0</v>
      </c>
      <c r="H38" s="12">
        <f t="shared" si="1"/>
        <v>0</v>
      </c>
    </row>
    <row r="39" spans="1:8" x14ac:dyDescent="0.2">
      <c r="A39" s="3">
        <v>1501501</v>
      </c>
      <c r="B39" s="3">
        <v>150150</v>
      </c>
      <c r="C39" s="1" t="s">
        <v>37</v>
      </c>
      <c r="D39" s="13" t="s">
        <v>51</v>
      </c>
      <c r="E39" s="11">
        <v>0.87349192284097876</v>
      </c>
      <c r="F39" s="12">
        <f t="shared" si="2"/>
        <v>0.1786262461578437</v>
      </c>
      <c r="G39" s="12">
        <f t="shared" ref="G39:G70" si="3">F39</f>
        <v>0.1786262461578437</v>
      </c>
      <c r="H39" s="12">
        <f t="shared" si="1"/>
        <v>0.1786262461578437</v>
      </c>
    </row>
    <row r="40" spans="1:8" x14ac:dyDescent="0.2">
      <c r="A40" s="3">
        <v>1501576</v>
      </c>
      <c r="B40" s="3">
        <v>150157</v>
      </c>
      <c r="C40" s="1" t="s">
        <v>52</v>
      </c>
      <c r="D40" s="13" t="s">
        <v>53</v>
      </c>
      <c r="E40" s="11">
        <v>2.0384314492470175</v>
      </c>
      <c r="F40" s="12">
        <f t="shared" si="2"/>
        <v>0.41685257563094397</v>
      </c>
      <c r="G40" s="12">
        <f t="shared" si="3"/>
        <v>0.41685257563094397</v>
      </c>
      <c r="H40" s="12">
        <f t="shared" si="1"/>
        <v>0.41685257563094397</v>
      </c>
    </row>
    <row r="41" spans="1:8" x14ac:dyDescent="0.2">
      <c r="A41" s="3">
        <v>1501600</v>
      </c>
      <c r="B41" s="3">
        <v>150160</v>
      </c>
      <c r="C41" s="1" t="s">
        <v>40</v>
      </c>
      <c r="D41" s="13" t="s">
        <v>54</v>
      </c>
      <c r="E41" s="11">
        <v>3.8710022462295433</v>
      </c>
      <c r="F41" s="12">
        <f t="shared" si="2"/>
        <v>0.79160732003522671</v>
      </c>
      <c r="G41" s="12">
        <f t="shared" si="3"/>
        <v>0.79160732003522671</v>
      </c>
      <c r="H41" s="12">
        <f t="shared" si="1"/>
        <v>0.79160732003522671</v>
      </c>
    </row>
    <row r="42" spans="1:8" x14ac:dyDescent="0.2">
      <c r="A42" s="3">
        <v>1501709</v>
      </c>
      <c r="B42" s="3">
        <v>150170</v>
      </c>
      <c r="C42" s="1" t="s">
        <v>40</v>
      </c>
      <c r="D42" s="13" t="s">
        <v>55</v>
      </c>
      <c r="E42" s="11">
        <v>1.2542698418487048</v>
      </c>
      <c r="F42" s="12">
        <f t="shared" si="2"/>
        <v>0.25649408730619072</v>
      </c>
      <c r="G42" s="12">
        <f t="shared" si="3"/>
        <v>0.25649408730619072</v>
      </c>
      <c r="H42" s="12">
        <f t="shared" si="1"/>
        <v>0.25649408730619072</v>
      </c>
    </row>
    <row r="43" spans="1:8" x14ac:dyDescent="0.2">
      <c r="A43" s="3">
        <v>1501725</v>
      </c>
      <c r="B43" s="3">
        <v>150172</v>
      </c>
      <c r="C43" s="1" t="s">
        <v>34</v>
      </c>
      <c r="D43" s="13" t="s">
        <v>56</v>
      </c>
      <c r="E43" s="11">
        <v>0.3065134099616858</v>
      </c>
      <c r="F43" s="12">
        <f t="shared" si="2"/>
        <v>6.268099153157683E-2</v>
      </c>
      <c r="G43" s="12">
        <f t="shared" si="3"/>
        <v>6.268099153157683E-2</v>
      </c>
      <c r="H43" s="12">
        <f t="shared" si="1"/>
        <v>6.268099153157683E-2</v>
      </c>
    </row>
    <row r="44" spans="1:8" x14ac:dyDescent="0.2">
      <c r="A44" s="3">
        <v>1501758</v>
      </c>
      <c r="B44" s="3">
        <v>150175</v>
      </c>
      <c r="C44" s="1" t="s">
        <v>52</v>
      </c>
      <c r="D44" s="13" t="s">
        <v>57</v>
      </c>
      <c r="E44" s="11">
        <v>205.53010471204189</v>
      </c>
      <c r="F44" s="12">
        <f t="shared" si="2"/>
        <v>42.030235331465434</v>
      </c>
      <c r="G44" s="12">
        <f t="shared" si="3"/>
        <v>42.030235331465434</v>
      </c>
      <c r="H44" s="12">
        <f t="shared" si="1"/>
        <v>42.030235331465434</v>
      </c>
    </row>
    <row r="45" spans="1:8" x14ac:dyDescent="0.2">
      <c r="A45" s="3">
        <v>1501782</v>
      </c>
      <c r="B45" s="3">
        <v>150178</v>
      </c>
      <c r="C45" s="1" t="s">
        <v>58</v>
      </c>
      <c r="D45" s="13" t="s">
        <v>59</v>
      </c>
      <c r="E45" s="11">
        <v>715.50835559554287</v>
      </c>
      <c r="F45" s="12">
        <v>100</v>
      </c>
      <c r="G45" s="12">
        <f t="shared" si="3"/>
        <v>100</v>
      </c>
      <c r="H45" s="12">
        <f t="shared" si="1"/>
        <v>100</v>
      </c>
    </row>
    <row r="46" spans="1:8" x14ac:dyDescent="0.2">
      <c r="A46" s="3">
        <v>1501808</v>
      </c>
      <c r="B46" s="3">
        <v>150180</v>
      </c>
      <c r="C46" s="1" t="s">
        <v>27</v>
      </c>
      <c r="D46" s="13" t="s">
        <v>60</v>
      </c>
      <c r="E46" s="11">
        <v>294.6786900304528</v>
      </c>
      <c r="F46" s="12">
        <f t="shared" si="2"/>
        <v>60.260829947517827</v>
      </c>
      <c r="G46" s="12">
        <f t="shared" si="3"/>
        <v>60.260829947517827</v>
      </c>
      <c r="H46" s="12">
        <f t="shared" si="1"/>
        <v>60.260829947517827</v>
      </c>
    </row>
    <row r="47" spans="1:8" x14ac:dyDescent="0.2">
      <c r="A47" s="3">
        <v>1501907</v>
      </c>
      <c r="B47" s="3">
        <v>150190</v>
      </c>
      <c r="C47" s="1" t="s">
        <v>24</v>
      </c>
      <c r="D47" s="13" t="s">
        <v>61</v>
      </c>
      <c r="E47" s="11">
        <v>0.57988841541097391</v>
      </c>
      <c r="F47" s="12">
        <f t="shared" si="2"/>
        <v>0.11858528754150842</v>
      </c>
      <c r="G47" s="12">
        <f t="shared" si="3"/>
        <v>0.11858528754150842</v>
      </c>
      <c r="H47" s="12">
        <f t="shared" si="1"/>
        <v>0.11858528754150842</v>
      </c>
    </row>
    <row r="48" spans="1:8" x14ac:dyDescent="0.2">
      <c r="A48" s="3">
        <v>1502004</v>
      </c>
      <c r="B48" s="3">
        <v>150200</v>
      </c>
      <c r="C48" s="1" t="s">
        <v>27</v>
      </c>
      <c r="D48" s="13" t="s">
        <v>62</v>
      </c>
      <c r="E48" s="11">
        <v>1683.1485011868431</v>
      </c>
      <c r="F48" s="12">
        <v>100</v>
      </c>
      <c r="G48" s="12">
        <f t="shared" si="3"/>
        <v>100</v>
      </c>
      <c r="H48" s="12">
        <f t="shared" si="1"/>
        <v>100</v>
      </c>
    </row>
    <row r="49" spans="1:8" x14ac:dyDescent="0.2">
      <c r="A49" s="3">
        <v>1501956</v>
      </c>
      <c r="B49" s="3">
        <v>150195</v>
      </c>
      <c r="C49" s="1" t="s">
        <v>40</v>
      </c>
      <c r="D49" s="13" t="s">
        <v>63</v>
      </c>
      <c r="E49" s="11">
        <v>305.9743166823751</v>
      </c>
      <c r="F49" s="12">
        <f t="shared" si="2"/>
        <v>62.57074871616647</v>
      </c>
      <c r="G49" s="12">
        <f t="shared" si="3"/>
        <v>62.57074871616647</v>
      </c>
      <c r="H49" s="12">
        <f t="shared" si="1"/>
        <v>62.57074871616647</v>
      </c>
    </row>
    <row r="50" spans="1:8" x14ac:dyDescent="0.2">
      <c r="A50" s="3">
        <v>1502103</v>
      </c>
      <c r="B50" s="3">
        <v>150210</v>
      </c>
      <c r="C50" s="1" t="s">
        <v>22</v>
      </c>
      <c r="D50" s="13" t="s">
        <v>64</v>
      </c>
      <c r="E50" s="11">
        <v>1208.3299423764456</v>
      </c>
      <c r="F50" s="12">
        <v>100</v>
      </c>
      <c r="G50" s="12">
        <f t="shared" si="3"/>
        <v>100</v>
      </c>
      <c r="H50" s="12">
        <f t="shared" si="1"/>
        <v>100</v>
      </c>
    </row>
    <row r="51" spans="1:8" x14ac:dyDescent="0.2">
      <c r="A51" s="3">
        <v>1502152</v>
      </c>
      <c r="B51" s="3">
        <v>150215</v>
      </c>
      <c r="C51" s="1" t="s">
        <v>52</v>
      </c>
      <c r="D51" s="13" t="s">
        <v>65</v>
      </c>
      <c r="E51" s="11">
        <v>7.6999576809140926</v>
      </c>
      <c r="F51" s="12">
        <f t="shared" si="2"/>
        <v>1.5746162043977336</v>
      </c>
      <c r="G51" s="12">
        <f t="shared" si="3"/>
        <v>1.5746162043977336</v>
      </c>
      <c r="H51" s="12">
        <f t="shared" si="1"/>
        <v>1.5746162043977336</v>
      </c>
    </row>
    <row r="52" spans="1:8" x14ac:dyDescent="0.2">
      <c r="A52" s="3">
        <v>1502202</v>
      </c>
      <c r="B52" s="3">
        <v>150220</v>
      </c>
      <c r="C52" s="1" t="s">
        <v>40</v>
      </c>
      <c r="D52" s="13" t="s">
        <v>66</v>
      </c>
      <c r="E52" s="11">
        <v>0.23898107161285068</v>
      </c>
      <c r="F52" s="12">
        <f t="shared" si="2"/>
        <v>4.8870848840984457E-2</v>
      </c>
      <c r="G52" s="12">
        <f t="shared" si="3"/>
        <v>4.8870848840984457E-2</v>
      </c>
      <c r="H52" s="12">
        <f t="shared" si="1"/>
        <v>4.8870848840984457E-2</v>
      </c>
    </row>
    <row r="53" spans="1:8" x14ac:dyDescent="0.2">
      <c r="A53" s="3">
        <v>1502301</v>
      </c>
      <c r="B53" s="3">
        <v>150230</v>
      </c>
      <c r="C53" s="1" t="s">
        <v>24</v>
      </c>
      <c r="D53" s="13" t="s">
        <v>67</v>
      </c>
      <c r="E53" s="11">
        <v>0.4692457407950516</v>
      </c>
      <c r="F53" s="12">
        <f t="shared" si="2"/>
        <v>9.5959221845072704E-2</v>
      </c>
      <c r="G53" s="12">
        <f t="shared" si="3"/>
        <v>9.5959221845072704E-2</v>
      </c>
      <c r="H53" s="12">
        <f t="shared" si="1"/>
        <v>9.5959221845072704E-2</v>
      </c>
    </row>
    <row r="54" spans="1:8" x14ac:dyDescent="0.2">
      <c r="A54" s="3">
        <v>1502400</v>
      </c>
      <c r="B54" s="3">
        <v>150240</v>
      </c>
      <c r="C54" s="1" t="s">
        <v>68</v>
      </c>
      <c r="D54" s="13" t="s">
        <v>69</v>
      </c>
      <c r="E54" s="11">
        <v>0.34449640888591948</v>
      </c>
      <c r="F54" s="12">
        <f t="shared" si="2"/>
        <v>7.0448390792220539E-2</v>
      </c>
      <c r="G54" s="12">
        <f t="shared" si="3"/>
        <v>7.0448390792220539E-2</v>
      </c>
      <c r="H54" s="12">
        <f t="shared" si="1"/>
        <v>7.0448390792220539E-2</v>
      </c>
    </row>
    <row r="55" spans="1:8" x14ac:dyDescent="0.2">
      <c r="A55" s="3">
        <v>1502509</v>
      </c>
      <c r="B55" s="3">
        <v>150250</v>
      </c>
      <c r="C55" s="1" t="s">
        <v>27</v>
      </c>
      <c r="D55" s="13" t="s">
        <v>70</v>
      </c>
      <c r="E55" s="11">
        <v>1287.9737379024893</v>
      </c>
      <c r="F55" s="12">
        <v>100</v>
      </c>
      <c r="G55" s="12">
        <f t="shared" si="3"/>
        <v>100</v>
      </c>
      <c r="H55" s="12">
        <f t="shared" si="1"/>
        <v>100</v>
      </c>
    </row>
    <row r="56" spans="1:8" x14ac:dyDescent="0.2">
      <c r="A56" s="3">
        <v>1502608</v>
      </c>
      <c r="B56" s="3">
        <v>150260</v>
      </c>
      <c r="C56" s="1" t="s">
        <v>68</v>
      </c>
      <c r="D56" s="13" t="s">
        <v>71</v>
      </c>
      <c r="E56" s="11">
        <v>2.5307718854250547</v>
      </c>
      <c r="F56" s="12">
        <f t="shared" si="2"/>
        <v>0.51753458727469537</v>
      </c>
      <c r="G56" s="12">
        <f t="shared" si="3"/>
        <v>0.51753458727469537</v>
      </c>
      <c r="H56" s="12">
        <f t="shared" si="1"/>
        <v>0.51753458727469537</v>
      </c>
    </row>
    <row r="57" spans="1:8" x14ac:dyDescent="0.2">
      <c r="A57" s="3">
        <v>1502707</v>
      </c>
      <c r="B57" s="3">
        <v>150270</v>
      </c>
      <c r="C57" s="1" t="s">
        <v>29</v>
      </c>
      <c r="D57" s="13" t="s">
        <v>72</v>
      </c>
      <c r="E57" s="11">
        <v>36.812528014343343</v>
      </c>
      <c r="F57" s="12">
        <f t="shared" si="2"/>
        <v>7.5280417813087546</v>
      </c>
      <c r="G57" s="12">
        <f t="shared" si="3"/>
        <v>7.5280417813087546</v>
      </c>
      <c r="H57" s="12">
        <f t="shared" si="1"/>
        <v>7.5280417813087546</v>
      </c>
    </row>
    <row r="58" spans="1:8" x14ac:dyDescent="0.2">
      <c r="A58" s="3">
        <v>1502756</v>
      </c>
      <c r="B58" s="3">
        <v>150275</v>
      </c>
      <c r="C58" s="1" t="s">
        <v>24</v>
      </c>
      <c r="D58" s="13" t="s">
        <v>73</v>
      </c>
      <c r="E58" s="11">
        <v>0.39837030330466272</v>
      </c>
      <c r="F58" s="12">
        <f t="shared" si="2"/>
        <v>8.1465426295679974E-2</v>
      </c>
      <c r="G58" s="12">
        <f t="shared" si="3"/>
        <v>8.1465426295679974E-2</v>
      </c>
      <c r="H58" s="12">
        <f t="shared" si="1"/>
        <v>8.1465426295679974E-2</v>
      </c>
    </row>
    <row r="59" spans="1:8" x14ac:dyDescent="0.2">
      <c r="A59" s="3">
        <v>1502764</v>
      </c>
      <c r="B59" s="3">
        <v>150276</v>
      </c>
      <c r="C59" s="1" t="s">
        <v>29</v>
      </c>
      <c r="D59" s="13" t="s">
        <v>74</v>
      </c>
      <c r="E59" s="11">
        <v>5.9203444564047363</v>
      </c>
      <c r="F59" s="12">
        <f t="shared" si="2"/>
        <v>1.2106911106509493</v>
      </c>
      <c r="G59" s="12">
        <f t="shared" si="3"/>
        <v>1.2106911106509493</v>
      </c>
      <c r="H59" s="12">
        <f t="shared" si="1"/>
        <v>1.2106911106509493</v>
      </c>
    </row>
    <row r="60" spans="1:8" x14ac:dyDescent="0.2">
      <c r="A60" s="3">
        <v>1502772</v>
      </c>
      <c r="B60" s="3">
        <v>150277</v>
      </c>
      <c r="C60" s="1" t="s">
        <v>52</v>
      </c>
      <c r="D60" s="13" t="s">
        <v>75</v>
      </c>
      <c r="E60" s="11">
        <v>0.71817192600652879</v>
      </c>
      <c r="F60" s="12">
        <f t="shared" si="2"/>
        <v>0.14686381394490514</v>
      </c>
      <c r="G60" s="12">
        <f t="shared" si="3"/>
        <v>0.14686381394490514</v>
      </c>
      <c r="H60" s="12">
        <f t="shared" si="1"/>
        <v>0.14686381394490514</v>
      </c>
    </row>
    <row r="61" spans="1:8" x14ac:dyDescent="0.2">
      <c r="A61" s="3">
        <v>1502806</v>
      </c>
      <c r="B61" s="3">
        <v>150280</v>
      </c>
      <c r="C61" s="1" t="s">
        <v>27</v>
      </c>
      <c r="D61" s="13" t="s">
        <v>76</v>
      </c>
      <c r="E61" s="11">
        <v>1206.9017513073386</v>
      </c>
      <c r="F61" s="12">
        <v>100</v>
      </c>
      <c r="G61" s="12">
        <f t="shared" si="3"/>
        <v>100</v>
      </c>
      <c r="H61" s="12">
        <f t="shared" si="1"/>
        <v>100</v>
      </c>
    </row>
    <row r="62" spans="1:8" x14ac:dyDescent="0.2">
      <c r="A62" s="3">
        <v>1502855</v>
      </c>
      <c r="B62" s="3">
        <v>150285</v>
      </c>
      <c r="C62" s="1" t="s">
        <v>31</v>
      </c>
      <c r="D62" s="13" t="s">
        <v>77</v>
      </c>
      <c r="E62" s="11">
        <v>805.7543919547029</v>
      </c>
      <c r="F62" s="12">
        <v>100</v>
      </c>
      <c r="G62" s="12">
        <f t="shared" si="3"/>
        <v>100</v>
      </c>
      <c r="H62" s="12">
        <f t="shared" si="1"/>
        <v>100</v>
      </c>
    </row>
    <row r="63" spans="1:8" x14ac:dyDescent="0.2">
      <c r="A63" s="3">
        <v>1502905</v>
      </c>
      <c r="B63" s="3">
        <v>150290</v>
      </c>
      <c r="C63" s="1" t="s">
        <v>68</v>
      </c>
      <c r="D63" s="13" t="s">
        <v>78</v>
      </c>
      <c r="E63" s="11">
        <v>1.5195929782000741</v>
      </c>
      <c r="F63" s="12">
        <f t="shared" si="2"/>
        <v>0.31075180237598299</v>
      </c>
      <c r="G63" s="12">
        <f t="shared" si="3"/>
        <v>0.31075180237598299</v>
      </c>
      <c r="H63" s="12">
        <f t="shared" si="1"/>
        <v>0.31075180237598299</v>
      </c>
    </row>
    <row r="64" spans="1:8" x14ac:dyDescent="0.2">
      <c r="A64" s="3">
        <v>1502939</v>
      </c>
      <c r="B64" s="3">
        <v>150293</v>
      </c>
      <c r="C64" s="1" t="s">
        <v>24</v>
      </c>
      <c r="D64" s="13" t="s">
        <v>79</v>
      </c>
      <c r="E64" s="11">
        <v>1.3818516812528789</v>
      </c>
      <c r="F64" s="12">
        <f t="shared" si="2"/>
        <v>0.28258415689327882</v>
      </c>
      <c r="G64" s="12">
        <f t="shared" si="3"/>
        <v>0.28258415689327882</v>
      </c>
      <c r="H64" s="12">
        <f t="shared" si="1"/>
        <v>0.28258415689327882</v>
      </c>
    </row>
    <row r="65" spans="1:8" x14ac:dyDescent="0.2">
      <c r="A65" s="3">
        <v>1502954</v>
      </c>
      <c r="B65" s="3">
        <v>150295</v>
      </c>
      <c r="C65" s="1" t="s">
        <v>52</v>
      </c>
      <c r="D65" s="13" t="s">
        <v>80</v>
      </c>
      <c r="E65" s="11">
        <v>8.9246279404704758</v>
      </c>
      <c r="F65" s="12">
        <f t="shared" si="2"/>
        <v>1.8250572737715762</v>
      </c>
      <c r="G65" s="12">
        <f t="shared" si="3"/>
        <v>1.8250572737715762</v>
      </c>
      <c r="H65" s="12">
        <f t="shared" si="1"/>
        <v>1.8250572737715762</v>
      </c>
    </row>
    <row r="66" spans="1:8" x14ac:dyDescent="0.2">
      <c r="A66" s="3">
        <v>1503002</v>
      </c>
      <c r="B66" s="3">
        <v>150300</v>
      </c>
      <c r="C66" s="1" t="s">
        <v>31</v>
      </c>
      <c r="D66" s="13" t="s">
        <v>81</v>
      </c>
      <c r="E66" s="11">
        <v>53.720930232558139</v>
      </c>
      <c r="F66" s="12">
        <f t="shared" si="2"/>
        <v>10.985754826832263</v>
      </c>
      <c r="G66" s="12">
        <f t="shared" si="3"/>
        <v>10.985754826832263</v>
      </c>
      <c r="H66" s="12">
        <f t="shared" si="1"/>
        <v>10.985754826832263</v>
      </c>
    </row>
    <row r="67" spans="1:8" x14ac:dyDescent="0.2">
      <c r="A67" s="3">
        <v>1503044</v>
      </c>
      <c r="B67" s="3">
        <v>150304</v>
      </c>
      <c r="C67" s="1" t="s">
        <v>29</v>
      </c>
      <c r="D67" s="13" t="s">
        <v>82</v>
      </c>
      <c r="E67" s="11">
        <v>73.417431192660544</v>
      </c>
      <c r="F67" s="12">
        <f t="shared" si="2"/>
        <v>15.013624961571875</v>
      </c>
      <c r="G67" s="12">
        <f t="shared" si="3"/>
        <v>15.013624961571875</v>
      </c>
      <c r="H67" s="12">
        <f t="shared" si="1"/>
        <v>15.013624961571875</v>
      </c>
    </row>
    <row r="68" spans="1:8" x14ac:dyDescent="0.2">
      <c r="A68" s="3">
        <v>1503077</v>
      </c>
      <c r="B68" s="3">
        <v>150307</v>
      </c>
      <c r="C68" s="1" t="s">
        <v>24</v>
      </c>
      <c r="D68" s="13" t="s">
        <v>83</v>
      </c>
      <c r="E68" s="11">
        <v>0</v>
      </c>
      <c r="F68" s="12">
        <f t="shared" si="2"/>
        <v>0</v>
      </c>
      <c r="G68" s="12">
        <f t="shared" si="3"/>
        <v>0</v>
      </c>
      <c r="H68" s="12">
        <f t="shared" si="1"/>
        <v>0</v>
      </c>
    </row>
    <row r="69" spans="1:8" x14ac:dyDescent="0.2">
      <c r="A69" s="3">
        <v>1503093</v>
      </c>
      <c r="B69" s="3">
        <v>150309</v>
      </c>
      <c r="C69" s="1" t="s">
        <v>58</v>
      </c>
      <c r="D69" s="13" t="s">
        <v>84</v>
      </c>
      <c r="E69" s="11">
        <v>79.94186870229008</v>
      </c>
      <c r="F69" s="12">
        <f t="shared" si="2"/>
        <v>16.347851129166017</v>
      </c>
      <c r="G69" s="12">
        <f t="shared" si="3"/>
        <v>16.347851129166017</v>
      </c>
      <c r="H69" s="12">
        <f t="shared" si="1"/>
        <v>16.347851129166017</v>
      </c>
    </row>
    <row r="70" spans="1:8" x14ac:dyDescent="0.2">
      <c r="A70" s="3">
        <v>1503101</v>
      </c>
      <c r="B70" s="3">
        <v>150310</v>
      </c>
      <c r="C70" s="1" t="s">
        <v>27</v>
      </c>
      <c r="D70" s="13" t="s">
        <v>85</v>
      </c>
      <c r="E70" s="11">
        <v>427.51378388315112</v>
      </c>
      <c r="F70" s="12">
        <f t="shared" si="2"/>
        <v>87.425172916779687</v>
      </c>
      <c r="G70" s="12">
        <f t="shared" si="3"/>
        <v>87.425172916779687</v>
      </c>
      <c r="H70" s="12">
        <f t="shared" si="1"/>
        <v>87.425172916779687</v>
      </c>
    </row>
    <row r="71" spans="1:8" x14ac:dyDescent="0.2">
      <c r="A71" s="3">
        <v>1503200</v>
      </c>
      <c r="B71" s="3">
        <v>150320</v>
      </c>
      <c r="C71" s="1" t="s">
        <v>68</v>
      </c>
      <c r="D71" s="13" t="s">
        <v>86</v>
      </c>
      <c r="E71" s="11">
        <v>0.5574179465190614</v>
      </c>
      <c r="F71" s="12">
        <f t="shared" si="2"/>
        <v>0.11399015002207463</v>
      </c>
      <c r="G71" s="12">
        <f t="shared" ref="G71:G102" si="4">F71</f>
        <v>0.11399015002207463</v>
      </c>
      <c r="H71" s="12">
        <f t="shared" ref="H71:H134" si="5">G71</f>
        <v>0.11399015002207463</v>
      </c>
    </row>
    <row r="72" spans="1:8" x14ac:dyDescent="0.2">
      <c r="A72" s="3">
        <v>1503309</v>
      </c>
      <c r="B72" s="3">
        <v>150330</v>
      </c>
      <c r="C72" s="1" t="s">
        <v>22</v>
      </c>
      <c r="D72" s="13" t="s">
        <v>87</v>
      </c>
      <c r="E72" s="11">
        <v>683.08692194600383</v>
      </c>
      <c r="F72" s="12">
        <v>100</v>
      </c>
      <c r="G72" s="12">
        <f t="shared" si="4"/>
        <v>100</v>
      </c>
      <c r="H72" s="12">
        <f t="shared" si="5"/>
        <v>100</v>
      </c>
    </row>
    <row r="73" spans="1:8" x14ac:dyDescent="0.2">
      <c r="A73" s="3">
        <v>1503408</v>
      </c>
      <c r="B73" s="3">
        <v>150340</v>
      </c>
      <c r="C73" s="1" t="s">
        <v>68</v>
      </c>
      <c r="D73" s="13" t="s">
        <v>88</v>
      </c>
      <c r="E73" s="11">
        <v>0.72983014861995754</v>
      </c>
      <c r="F73" s="12">
        <f t="shared" si="2"/>
        <v>0.14924788240375952</v>
      </c>
      <c r="G73" s="12">
        <f t="shared" si="4"/>
        <v>0.14924788240375952</v>
      </c>
      <c r="H73" s="12">
        <f t="shared" si="5"/>
        <v>0.14924788240375952</v>
      </c>
    </row>
    <row r="74" spans="1:8" x14ac:dyDescent="0.2">
      <c r="A74" s="3">
        <v>1503457</v>
      </c>
      <c r="B74" s="3">
        <v>150345</v>
      </c>
      <c r="C74" s="1" t="s">
        <v>24</v>
      </c>
      <c r="D74" s="13" t="s">
        <v>89</v>
      </c>
      <c r="E74" s="11">
        <v>0</v>
      </c>
      <c r="F74" s="12">
        <f t="shared" si="2"/>
        <v>0</v>
      </c>
      <c r="G74" s="12">
        <f t="shared" si="4"/>
        <v>0</v>
      </c>
      <c r="H74" s="12">
        <f t="shared" si="5"/>
        <v>0</v>
      </c>
    </row>
    <row r="75" spans="1:8" x14ac:dyDescent="0.2">
      <c r="A75" s="3">
        <v>1503507</v>
      </c>
      <c r="B75" s="3">
        <v>150350</v>
      </c>
      <c r="C75" s="1" t="s">
        <v>24</v>
      </c>
      <c r="D75" s="13" t="s">
        <v>90</v>
      </c>
      <c r="E75" s="11">
        <v>0</v>
      </c>
      <c r="F75" s="12">
        <f t="shared" si="2"/>
        <v>0</v>
      </c>
      <c r="G75" s="12">
        <f t="shared" si="4"/>
        <v>0</v>
      </c>
      <c r="H75" s="12">
        <f t="shared" si="5"/>
        <v>0</v>
      </c>
    </row>
    <row r="76" spans="1:8" x14ac:dyDescent="0.2">
      <c r="A76" s="3">
        <v>1503606</v>
      </c>
      <c r="B76" s="3">
        <v>150360</v>
      </c>
      <c r="C76" s="1" t="s">
        <v>43</v>
      </c>
      <c r="D76" s="13" t="s">
        <v>91</v>
      </c>
      <c r="E76" s="11">
        <v>24.973211237922794</v>
      </c>
      <c r="F76" s="12">
        <f t="shared" si="2"/>
        <v>5.1069401574181894</v>
      </c>
      <c r="G76" s="12">
        <f t="shared" si="4"/>
        <v>5.1069401574181894</v>
      </c>
      <c r="H76" s="12">
        <f t="shared" si="5"/>
        <v>5.1069401574181894</v>
      </c>
    </row>
    <row r="77" spans="1:8" x14ac:dyDescent="0.2">
      <c r="A77" s="3">
        <v>1503705</v>
      </c>
      <c r="B77" s="3">
        <v>150370</v>
      </c>
      <c r="C77" s="1" t="s">
        <v>58</v>
      </c>
      <c r="D77" s="13" t="s">
        <v>92</v>
      </c>
      <c r="E77" s="11">
        <v>72.027274577651127</v>
      </c>
      <c r="F77" s="12">
        <f t="shared" si="2"/>
        <v>14.729342472842058</v>
      </c>
      <c r="G77" s="12">
        <f t="shared" si="4"/>
        <v>14.729342472842058</v>
      </c>
      <c r="H77" s="12">
        <f t="shared" si="5"/>
        <v>14.729342472842058</v>
      </c>
    </row>
    <row r="78" spans="1:8" x14ac:dyDescent="0.2">
      <c r="A78" s="3">
        <v>1503754</v>
      </c>
      <c r="B78" s="3">
        <v>150375</v>
      </c>
      <c r="C78" s="1" t="s">
        <v>43</v>
      </c>
      <c r="D78" s="13" t="s">
        <v>93</v>
      </c>
      <c r="E78" s="11">
        <v>22.15756490599821</v>
      </c>
      <c r="F78" s="12">
        <f t="shared" si="2"/>
        <v>4.5311496759859384</v>
      </c>
      <c r="G78" s="12">
        <f t="shared" si="4"/>
        <v>4.5311496759859384</v>
      </c>
      <c r="H78" s="12">
        <f t="shared" si="5"/>
        <v>4.5311496759859384</v>
      </c>
    </row>
    <row r="79" spans="1:8" x14ac:dyDescent="0.2">
      <c r="A79" s="3">
        <v>1503804</v>
      </c>
      <c r="B79" s="3">
        <v>150380</v>
      </c>
      <c r="C79" s="1" t="s">
        <v>58</v>
      </c>
      <c r="D79" s="13" t="s">
        <v>94</v>
      </c>
      <c r="E79" s="11">
        <v>149.93801342702099</v>
      </c>
      <c r="F79" s="12">
        <f t="shared" si="2"/>
        <v>30.661834178985316</v>
      </c>
      <c r="G79" s="12">
        <f t="shared" si="4"/>
        <v>30.661834178985316</v>
      </c>
      <c r="H79" s="12">
        <f t="shared" si="5"/>
        <v>30.661834178985316</v>
      </c>
    </row>
    <row r="80" spans="1:8" x14ac:dyDescent="0.2">
      <c r="A80" s="3">
        <v>1503903</v>
      </c>
      <c r="B80" s="3">
        <v>150390</v>
      </c>
      <c r="C80" s="1" t="s">
        <v>31</v>
      </c>
      <c r="D80" s="13" t="s">
        <v>95</v>
      </c>
      <c r="E80" s="11">
        <v>123.7436704978369</v>
      </c>
      <c r="F80" s="12">
        <f t="shared" si="2"/>
        <v>25.305176577855747</v>
      </c>
      <c r="G80" s="12">
        <f t="shared" si="4"/>
        <v>25.305176577855747</v>
      </c>
      <c r="H80" s="12">
        <f t="shared" si="5"/>
        <v>25.305176577855747</v>
      </c>
    </row>
    <row r="81" spans="1:8" x14ac:dyDescent="0.2">
      <c r="A81" s="3">
        <v>1504000</v>
      </c>
      <c r="B81" s="3">
        <v>150400</v>
      </c>
      <c r="C81" s="1" t="s">
        <v>22</v>
      </c>
      <c r="D81" s="13" t="s">
        <v>96</v>
      </c>
      <c r="E81" s="11">
        <v>1807.7637217701761</v>
      </c>
      <c r="F81" s="12">
        <v>100</v>
      </c>
      <c r="G81" s="12">
        <f t="shared" si="4"/>
        <v>100</v>
      </c>
      <c r="H81" s="12">
        <f t="shared" si="5"/>
        <v>100</v>
      </c>
    </row>
    <row r="82" spans="1:8" x14ac:dyDescent="0.2">
      <c r="A82" s="3">
        <v>1504059</v>
      </c>
      <c r="B82" s="3">
        <v>150405</v>
      </c>
      <c r="C82" s="1" t="s">
        <v>24</v>
      </c>
      <c r="D82" s="13" t="s">
        <v>97</v>
      </c>
      <c r="E82" s="11">
        <v>0.17850622743316158</v>
      </c>
      <c r="F82" s="12">
        <f t="shared" si="2"/>
        <v>3.6503940664359018E-2</v>
      </c>
      <c r="G82" s="12">
        <f t="shared" si="4"/>
        <v>3.6503940664359018E-2</v>
      </c>
      <c r="H82" s="12">
        <f t="shared" si="5"/>
        <v>3.6503940664359018E-2</v>
      </c>
    </row>
    <row r="83" spans="1:8" x14ac:dyDescent="0.2">
      <c r="A83" s="3">
        <v>1504109</v>
      </c>
      <c r="B83" s="3">
        <v>150410</v>
      </c>
      <c r="C83" s="1" t="s">
        <v>68</v>
      </c>
      <c r="D83" s="13" t="s">
        <v>98</v>
      </c>
      <c r="E83" s="11">
        <v>0.8828250401284109</v>
      </c>
      <c r="F83" s="12">
        <f t="shared" si="2"/>
        <v>0.18053483816929883</v>
      </c>
      <c r="G83" s="12">
        <f t="shared" si="4"/>
        <v>0.18053483816929883</v>
      </c>
      <c r="H83" s="12">
        <f t="shared" si="5"/>
        <v>0.18053483816929883</v>
      </c>
    </row>
    <row r="84" spans="1:8" x14ac:dyDescent="0.2">
      <c r="A84" s="3">
        <v>1504208</v>
      </c>
      <c r="B84" s="3">
        <v>150420</v>
      </c>
      <c r="C84" s="1" t="s">
        <v>52</v>
      </c>
      <c r="D84" s="13" t="s">
        <v>99</v>
      </c>
      <c r="E84" s="11">
        <v>13.300741036756465</v>
      </c>
      <c r="F84" s="12">
        <f t="shared" ref="F84:F147" si="6">(E84-$E$2)/($E$1-$E$2)*100</f>
        <v>2.7199581133916499</v>
      </c>
      <c r="G84" s="12">
        <f t="shared" si="4"/>
        <v>2.7199581133916499</v>
      </c>
      <c r="H84" s="12">
        <f t="shared" si="5"/>
        <v>2.7199581133916499</v>
      </c>
    </row>
    <row r="85" spans="1:8" x14ac:dyDescent="0.2">
      <c r="A85" s="3">
        <v>1504307</v>
      </c>
      <c r="B85" s="3">
        <v>150430</v>
      </c>
      <c r="C85" s="1" t="s">
        <v>68</v>
      </c>
      <c r="D85" s="13" t="s">
        <v>100</v>
      </c>
      <c r="E85" s="11">
        <v>9.6808208622297922</v>
      </c>
      <c r="F85" s="12">
        <f t="shared" si="6"/>
        <v>1.9796962572045</v>
      </c>
      <c r="G85" s="12">
        <f t="shared" si="4"/>
        <v>1.9796962572045</v>
      </c>
      <c r="H85" s="12">
        <f t="shared" si="5"/>
        <v>1.9796962572045</v>
      </c>
    </row>
    <row r="86" spans="1:8" x14ac:dyDescent="0.2">
      <c r="A86" s="3">
        <v>1504406</v>
      </c>
      <c r="B86" s="3">
        <v>150440</v>
      </c>
      <c r="C86" s="1" t="s">
        <v>68</v>
      </c>
      <c r="D86" s="13" t="s">
        <v>101</v>
      </c>
      <c r="E86" s="11">
        <v>0</v>
      </c>
      <c r="F86" s="12">
        <f t="shared" si="6"/>
        <v>0</v>
      </c>
      <c r="G86" s="12">
        <f t="shared" si="4"/>
        <v>0</v>
      </c>
      <c r="H86" s="12">
        <f t="shared" si="5"/>
        <v>0</v>
      </c>
    </row>
    <row r="87" spans="1:8" x14ac:dyDescent="0.2">
      <c r="A87" s="3">
        <v>1504422</v>
      </c>
      <c r="B87" s="3">
        <v>150442</v>
      </c>
      <c r="C87" s="1" t="s">
        <v>37</v>
      </c>
      <c r="D87" s="13" t="s">
        <v>102</v>
      </c>
      <c r="E87" s="11">
        <v>0.66370766435756168</v>
      </c>
      <c r="F87" s="12">
        <f t="shared" si="6"/>
        <v>0.13572605027048962</v>
      </c>
      <c r="G87" s="12">
        <f t="shared" si="4"/>
        <v>0.13572605027048962</v>
      </c>
      <c r="H87" s="12">
        <f t="shared" si="5"/>
        <v>0.13572605027048962</v>
      </c>
    </row>
    <row r="88" spans="1:8" x14ac:dyDescent="0.2">
      <c r="A88" s="3">
        <v>1504455</v>
      </c>
      <c r="B88" s="3">
        <v>150445</v>
      </c>
      <c r="C88" s="1" t="s">
        <v>34</v>
      </c>
      <c r="D88" s="13" t="s">
        <v>103</v>
      </c>
      <c r="E88" s="11">
        <v>0</v>
      </c>
      <c r="F88" s="12">
        <f t="shared" si="6"/>
        <v>0</v>
      </c>
      <c r="G88" s="12">
        <f t="shared" si="4"/>
        <v>0</v>
      </c>
      <c r="H88" s="12">
        <f t="shared" si="5"/>
        <v>0</v>
      </c>
    </row>
    <row r="89" spans="1:8" x14ac:dyDescent="0.2">
      <c r="A89" s="3">
        <v>1504505</v>
      </c>
      <c r="B89" s="3">
        <v>150450</v>
      </c>
      <c r="C89" s="1" t="s">
        <v>27</v>
      </c>
      <c r="D89" s="13" t="s">
        <v>104</v>
      </c>
      <c r="E89" s="11">
        <v>230.16174512260605</v>
      </c>
      <c r="F89" s="12">
        <f t="shared" si="6"/>
        <v>47.067325369961331</v>
      </c>
      <c r="G89" s="12">
        <f t="shared" si="4"/>
        <v>47.067325369961331</v>
      </c>
      <c r="H89" s="12">
        <f t="shared" si="5"/>
        <v>47.067325369961331</v>
      </c>
    </row>
    <row r="90" spans="1:8" x14ac:dyDescent="0.2">
      <c r="A90" s="3">
        <v>1504604</v>
      </c>
      <c r="B90" s="3">
        <v>150460</v>
      </c>
      <c r="C90" s="1" t="s">
        <v>22</v>
      </c>
      <c r="D90" s="13" t="s">
        <v>105</v>
      </c>
      <c r="E90" s="11">
        <v>1851.1973114858415</v>
      </c>
      <c r="F90" s="12">
        <v>100</v>
      </c>
      <c r="G90" s="12">
        <f t="shared" si="4"/>
        <v>100</v>
      </c>
      <c r="H90" s="12">
        <f t="shared" si="5"/>
        <v>100</v>
      </c>
    </row>
    <row r="91" spans="1:8" x14ac:dyDescent="0.2">
      <c r="A91" s="3">
        <v>1504703</v>
      </c>
      <c r="B91" s="3">
        <v>150470</v>
      </c>
      <c r="C91" s="1" t="s">
        <v>22</v>
      </c>
      <c r="D91" s="13" t="s">
        <v>106</v>
      </c>
      <c r="E91" s="11">
        <v>166.36200783046857</v>
      </c>
      <c r="F91" s="12">
        <f t="shared" si="6"/>
        <v>34.020487408042563</v>
      </c>
      <c r="G91" s="12">
        <f t="shared" si="4"/>
        <v>34.020487408042563</v>
      </c>
      <c r="H91" s="12">
        <f t="shared" si="5"/>
        <v>34.020487408042563</v>
      </c>
    </row>
    <row r="92" spans="1:8" x14ac:dyDescent="0.2">
      <c r="A92" s="3">
        <v>1504752</v>
      </c>
      <c r="B92" s="3">
        <v>150475</v>
      </c>
      <c r="C92" s="1" t="s">
        <v>31</v>
      </c>
      <c r="D92" s="13" t="s">
        <v>107</v>
      </c>
      <c r="E92" s="11">
        <v>0</v>
      </c>
      <c r="F92" s="12">
        <f t="shared" si="6"/>
        <v>0</v>
      </c>
      <c r="G92" s="12">
        <f t="shared" si="4"/>
        <v>0</v>
      </c>
      <c r="H92" s="12">
        <f t="shared" si="5"/>
        <v>0</v>
      </c>
    </row>
    <row r="93" spans="1:8" x14ac:dyDescent="0.2">
      <c r="A93" s="3">
        <v>1504802</v>
      </c>
      <c r="B93" s="3">
        <v>150480</v>
      </c>
      <c r="C93" s="1" t="s">
        <v>31</v>
      </c>
      <c r="D93" s="13" t="s">
        <v>108</v>
      </c>
      <c r="E93" s="11">
        <v>559.85422246196038</v>
      </c>
      <c r="F93" s="12">
        <v>100</v>
      </c>
      <c r="G93" s="12">
        <f t="shared" si="4"/>
        <v>100</v>
      </c>
      <c r="H93" s="12">
        <f t="shared" si="5"/>
        <v>100</v>
      </c>
    </row>
    <row r="94" spans="1:8" x14ac:dyDescent="0.2">
      <c r="A94" s="3">
        <v>1504901</v>
      </c>
      <c r="B94" s="3">
        <v>150490</v>
      </c>
      <c r="C94" s="1" t="s">
        <v>27</v>
      </c>
      <c r="D94" s="13" t="s">
        <v>109</v>
      </c>
      <c r="E94" s="11">
        <v>1597.3662330478824</v>
      </c>
      <c r="F94" s="12">
        <v>100</v>
      </c>
      <c r="G94" s="12">
        <f t="shared" si="4"/>
        <v>100</v>
      </c>
      <c r="H94" s="12">
        <f t="shared" si="5"/>
        <v>100</v>
      </c>
    </row>
    <row r="95" spans="1:8" x14ac:dyDescent="0.2">
      <c r="A95" s="3">
        <v>1504950</v>
      </c>
      <c r="B95" s="3">
        <v>150495</v>
      </c>
      <c r="C95" s="1" t="s">
        <v>24</v>
      </c>
      <c r="D95" s="13" t="s">
        <v>110</v>
      </c>
      <c r="E95" s="11">
        <v>0.47436795860061454</v>
      </c>
      <c r="F95" s="12">
        <f t="shared" si="6"/>
        <v>9.7006698661612351E-2</v>
      </c>
      <c r="G95" s="12">
        <f t="shared" si="4"/>
        <v>9.7006698661612351E-2</v>
      </c>
      <c r="H95" s="12">
        <f t="shared" si="5"/>
        <v>9.7006698661612351E-2</v>
      </c>
    </row>
    <row r="96" spans="1:8" x14ac:dyDescent="0.2">
      <c r="A96" s="3">
        <v>1504976</v>
      </c>
      <c r="B96" s="3">
        <v>150497</v>
      </c>
      <c r="C96" s="1" t="s">
        <v>58</v>
      </c>
      <c r="D96" s="13" t="s">
        <v>111</v>
      </c>
      <c r="E96" s="11">
        <v>346.96183772999336</v>
      </c>
      <c r="F96" s="12">
        <f t="shared" si="6"/>
        <v>70.952562940892321</v>
      </c>
      <c r="G96" s="12">
        <f t="shared" si="4"/>
        <v>70.952562940892321</v>
      </c>
      <c r="H96" s="12">
        <f t="shared" si="5"/>
        <v>70.952562940892321</v>
      </c>
    </row>
    <row r="97" spans="1:8" x14ac:dyDescent="0.2">
      <c r="A97" s="3">
        <v>1505007</v>
      </c>
      <c r="B97" s="3">
        <v>150500</v>
      </c>
      <c r="C97" s="1" t="s">
        <v>40</v>
      </c>
      <c r="D97" s="13" t="s">
        <v>112</v>
      </c>
      <c r="E97" s="11">
        <v>0</v>
      </c>
      <c r="F97" s="12">
        <f t="shared" si="6"/>
        <v>0</v>
      </c>
      <c r="G97" s="12">
        <f t="shared" si="4"/>
        <v>0</v>
      </c>
      <c r="H97" s="12">
        <f t="shared" si="5"/>
        <v>0</v>
      </c>
    </row>
    <row r="98" spans="1:8" x14ac:dyDescent="0.2">
      <c r="A98" s="3">
        <v>1505031</v>
      </c>
      <c r="B98" s="3">
        <v>150503</v>
      </c>
      <c r="C98" s="1" t="s">
        <v>43</v>
      </c>
      <c r="D98" s="13" t="s">
        <v>113</v>
      </c>
      <c r="E98" s="11">
        <v>18.793468400362865</v>
      </c>
      <c r="F98" s="12">
        <f t="shared" si="6"/>
        <v>3.8432029247899813</v>
      </c>
      <c r="G98" s="12">
        <f t="shared" si="4"/>
        <v>3.8432029247899813</v>
      </c>
      <c r="H98" s="12">
        <f t="shared" si="5"/>
        <v>3.8432029247899813</v>
      </c>
    </row>
    <row r="99" spans="1:8" x14ac:dyDescent="0.2">
      <c r="A99" s="3">
        <v>1505064</v>
      </c>
      <c r="B99" s="3">
        <v>150506</v>
      </c>
      <c r="C99" s="1" t="s">
        <v>58</v>
      </c>
      <c r="D99" s="13" t="s">
        <v>114</v>
      </c>
      <c r="E99" s="11">
        <v>208.16725450538834</v>
      </c>
      <c r="F99" s="12">
        <f t="shared" si="6"/>
        <v>42.569523853572541</v>
      </c>
      <c r="G99" s="12">
        <f t="shared" si="4"/>
        <v>42.569523853572541</v>
      </c>
      <c r="H99" s="12">
        <f t="shared" si="5"/>
        <v>42.569523853572541</v>
      </c>
    </row>
    <row r="100" spans="1:8" x14ac:dyDescent="0.2">
      <c r="A100" s="3">
        <v>1505106</v>
      </c>
      <c r="B100" s="3">
        <v>150510</v>
      </c>
      <c r="C100" s="1" t="s">
        <v>31</v>
      </c>
      <c r="D100" s="13" t="s">
        <v>115</v>
      </c>
      <c r="E100" s="11">
        <v>436.35585751049712</v>
      </c>
      <c r="F100" s="12">
        <f t="shared" si="6"/>
        <v>89.233348103067726</v>
      </c>
      <c r="G100" s="12">
        <f t="shared" si="4"/>
        <v>89.233348103067726</v>
      </c>
      <c r="H100" s="12">
        <f t="shared" si="5"/>
        <v>89.233348103067726</v>
      </c>
    </row>
    <row r="101" spans="1:8" x14ac:dyDescent="0.2">
      <c r="A101" s="3">
        <v>1505205</v>
      </c>
      <c r="B101" s="3">
        <v>150520</v>
      </c>
      <c r="C101" s="1" t="s">
        <v>27</v>
      </c>
      <c r="D101" s="13" t="s">
        <v>116</v>
      </c>
      <c r="E101" s="11">
        <v>955.12017861975687</v>
      </c>
      <c r="F101" s="12">
        <v>100</v>
      </c>
      <c r="G101" s="12">
        <f t="shared" si="4"/>
        <v>100</v>
      </c>
      <c r="H101" s="12">
        <f t="shared" si="5"/>
        <v>100</v>
      </c>
    </row>
    <row r="102" spans="1:8" x14ac:dyDescent="0.2">
      <c r="A102" s="3">
        <v>1505304</v>
      </c>
      <c r="B102" s="3">
        <v>150530</v>
      </c>
      <c r="C102" s="1" t="s">
        <v>31</v>
      </c>
      <c r="D102" s="13" t="s">
        <v>117</v>
      </c>
      <c r="E102" s="11">
        <v>51.356026971915846</v>
      </c>
      <c r="F102" s="12">
        <f t="shared" si="6"/>
        <v>10.502139831743314</v>
      </c>
      <c r="G102" s="12">
        <f t="shared" si="4"/>
        <v>10.502139831743314</v>
      </c>
      <c r="H102" s="12">
        <f t="shared" si="5"/>
        <v>10.502139831743314</v>
      </c>
    </row>
    <row r="103" spans="1:8" x14ac:dyDescent="0.2">
      <c r="A103" s="3">
        <v>1505403</v>
      </c>
      <c r="B103" s="3">
        <v>150540</v>
      </c>
      <c r="C103" s="1" t="s">
        <v>24</v>
      </c>
      <c r="D103" s="13" t="s">
        <v>118</v>
      </c>
      <c r="E103" s="11">
        <v>1.2680115273775217</v>
      </c>
      <c r="F103" s="12">
        <f t="shared" si="6"/>
        <v>0.25930421712846841</v>
      </c>
      <c r="G103" s="12">
        <f t="shared" ref="G103:G134" si="7">F103</f>
        <v>0.25930421712846841</v>
      </c>
      <c r="H103" s="12">
        <f t="shared" si="5"/>
        <v>0.25930421712846841</v>
      </c>
    </row>
    <row r="104" spans="1:8" x14ac:dyDescent="0.2">
      <c r="A104" s="3">
        <v>1505437</v>
      </c>
      <c r="B104" s="3">
        <v>150543</v>
      </c>
      <c r="C104" s="1" t="s">
        <v>29</v>
      </c>
      <c r="D104" s="13" t="s">
        <v>119</v>
      </c>
      <c r="E104" s="11">
        <v>0</v>
      </c>
      <c r="F104" s="12">
        <f t="shared" si="6"/>
        <v>0</v>
      </c>
      <c r="G104" s="12">
        <f t="shared" si="7"/>
        <v>0</v>
      </c>
      <c r="H104" s="12">
        <f t="shared" si="5"/>
        <v>0</v>
      </c>
    </row>
    <row r="105" spans="1:8" x14ac:dyDescent="0.2">
      <c r="A105" s="3">
        <v>1505486</v>
      </c>
      <c r="B105" s="3">
        <v>150548</v>
      </c>
      <c r="C105" s="1" t="s">
        <v>34</v>
      </c>
      <c r="D105" s="13" t="s">
        <v>120</v>
      </c>
      <c r="E105" s="11">
        <v>1.6455502976644787</v>
      </c>
      <c r="F105" s="12">
        <f t="shared" si="6"/>
        <v>0.33650966293965412</v>
      </c>
      <c r="G105" s="12">
        <f t="shared" si="7"/>
        <v>0.33650966293965412</v>
      </c>
      <c r="H105" s="12">
        <f t="shared" si="5"/>
        <v>0.33650966293965412</v>
      </c>
    </row>
    <row r="106" spans="1:8" x14ac:dyDescent="0.2">
      <c r="A106" s="3">
        <v>1505494</v>
      </c>
      <c r="B106" s="3">
        <v>150549</v>
      </c>
      <c r="C106" s="1" t="s">
        <v>52</v>
      </c>
      <c r="D106" s="13" t="s">
        <v>121</v>
      </c>
      <c r="E106" s="11">
        <v>237.98742138364778</v>
      </c>
      <c r="F106" s="12">
        <f t="shared" si="6"/>
        <v>48.667650613507888</v>
      </c>
      <c r="G106" s="12">
        <f t="shared" si="7"/>
        <v>48.667650613507888</v>
      </c>
      <c r="H106" s="12">
        <f t="shared" si="5"/>
        <v>48.667650613507888</v>
      </c>
    </row>
    <row r="107" spans="1:8" x14ac:dyDescent="0.2">
      <c r="A107" s="3">
        <v>1505502</v>
      </c>
      <c r="B107" s="3">
        <v>150550</v>
      </c>
      <c r="C107" s="1" t="s">
        <v>24</v>
      </c>
      <c r="D107" s="13" t="s">
        <v>122</v>
      </c>
      <c r="E107" s="11">
        <v>0.41816482663583227</v>
      </c>
      <c r="F107" s="12">
        <f t="shared" si="6"/>
        <v>8.5513341685247213E-2</v>
      </c>
      <c r="G107" s="12">
        <f t="shared" si="7"/>
        <v>8.5513341685247213E-2</v>
      </c>
      <c r="H107" s="12">
        <f t="shared" si="5"/>
        <v>8.5513341685247213E-2</v>
      </c>
    </row>
    <row r="108" spans="1:8" x14ac:dyDescent="0.2">
      <c r="A108" s="3">
        <v>1505536</v>
      </c>
      <c r="B108" s="3">
        <v>150553</v>
      </c>
      <c r="C108" s="1" t="s">
        <v>52</v>
      </c>
      <c r="D108" s="13" t="s">
        <v>123</v>
      </c>
      <c r="E108" s="11">
        <v>23.553336691436837</v>
      </c>
      <c r="F108" s="12">
        <f t="shared" si="6"/>
        <v>4.8165804487342774</v>
      </c>
      <c r="G108" s="12">
        <f t="shared" si="7"/>
        <v>4.8165804487342774</v>
      </c>
      <c r="H108" s="12">
        <f t="shared" si="5"/>
        <v>4.8165804487342774</v>
      </c>
    </row>
    <row r="109" spans="1:8" x14ac:dyDescent="0.2">
      <c r="A109" s="3">
        <v>1505551</v>
      </c>
      <c r="B109" s="3">
        <v>150555</v>
      </c>
      <c r="C109" s="1" t="s">
        <v>29</v>
      </c>
      <c r="D109" s="13" t="s">
        <v>124</v>
      </c>
      <c r="E109" s="11">
        <v>0</v>
      </c>
      <c r="F109" s="12">
        <f t="shared" si="6"/>
        <v>0</v>
      </c>
      <c r="G109" s="12">
        <f t="shared" si="7"/>
        <v>0</v>
      </c>
      <c r="H109" s="12">
        <f t="shared" si="5"/>
        <v>0</v>
      </c>
    </row>
    <row r="110" spans="1:8" x14ac:dyDescent="0.2">
      <c r="A110" s="3">
        <v>1505601</v>
      </c>
      <c r="B110" s="3">
        <v>150560</v>
      </c>
      <c r="C110" s="1" t="s">
        <v>40</v>
      </c>
      <c r="D110" s="13" t="s">
        <v>125</v>
      </c>
      <c r="E110" s="11">
        <v>0.75783672063382712</v>
      </c>
      <c r="F110" s="12">
        <f t="shared" si="6"/>
        <v>0.15497513493554693</v>
      </c>
      <c r="G110" s="12">
        <f t="shared" si="7"/>
        <v>0.15497513493554693</v>
      </c>
      <c r="H110" s="12">
        <f t="shared" si="5"/>
        <v>0.15497513493554693</v>
      </c>
    </row>
    <row r="111" spans="1:8" x14ac:dyDescent="0.2">
      <c r="A111" s="3">
        <v>1505635</v>
      </c>
      <c r="B111" s="3">
        <v>150563</v>
      </c>
      <c r="C111" s="1" t="s">
        <v>52</v>
      </c>
      <c r="D111" s="13" t="s">
        <v>126</v>
      </c>
      <c r="E111" s="11">
        <v>60.463757304488375</v>
      </c>
      <c r="F111" s="12">
        <f t="shared" si="6"/>
        <v>12.36464094684697</v>
      </c>
      <c r="G111" s="12">
        <f t="shared" si="7"/>
        <v>12.36464094684697</v>
      </c>
      <c r="H111" s="12">
        <f t="shared" si="5"/>
        <v>12.36464094684697</v>
      </c>
    </row>
    <row r="112" spans="1:8" x14ac:dyDescent="0.2">
      <c r="A112" s="3">
        <v>1505650</v>
      </c>
      <c r="B112" s="3">
        <v>150565</v>
      </c>
      <c r="C112" s="1" t="s">
        <v>34</v>
      </c>
      <c r="D112" s="13" t="s">
        <v>127</v>
      </c>
      <c r="E112" s="11">
        <v>0</v>
      </c>
      <c r="F112" s="12">
        <f t="shared" si="6"/>
        <v>0</v>
      </c>
      <c r="G112" s="12">
        <f t="shared" si="7"/>
        <v>0</v>
      </c>
      <c r="H112" s="12">
        <f t="shared" si="5"/>
        <v>0</v>
      </c>
    </row>
    <row r="113" spans="1:8" x14ac:dyDescent="0.2">
      <c r="A113" s="3">
        <v>1505700</v>
      </c>
      <c r="B113" s="3">
        <v>150570</v>
      </c>
      <c r="C113" s="1" t="s">
        <v>27</v>
      </c>
      <c r="D113" s="13" t="s">
        <v>128</v>
      </c>
      <c r="E113" s="11">
        <v>1776.2614976712596</v>
      </c>
      <c r="F113" s="12">
        <v>100</v>
      </c>
      <c r="G113" s="12">
        <f t="shared" si="7"/>
        <v>100</v>
      </c>
      <c r="H113" s="12">
        <f t="shared" si="5"/>
        <v>100</v>
      </c>
    </row>
    <row r="114" spans="1:8" x14ac:dyDescent="0.2">
      <c r="A114" s="3">
        <v>1505809</v>
      </c>
      <c r="B114" s="3">
        <v>150580</v>
      </c>
      <c r="C114" s="1" t="s">
        <v>27</v>
      </c>
      <c r="D114" s="13" t="s">
        <v>129</v>
      </c>
      <c r="E114" s="11">
        <v>157.65371436695813</v>
      </c>
      <c r="F114" s="12">
        <f t="shared" si="6"/>
        <v>32.2396698284495</v>
      </c>
      <c r="G114" s="12">
        <f t="shared" si="7"/>
        <v>32.2396698284495</v>
      </c>
      <c r="H114" s="12">
        <f t="shared" si="5"/>
        <v>32.2396698284495</v>
      </c>
    </row>
    <row r="115" spans="1:8" x14ac:dyDescent="0.2">
      <c r="A115" s="3">
        <v>1505908</v>
      </c>
      <c r="B115" s="3">
        <v>150590</v>
      </c>
      <c r="C115" s="1" t="s">
        <v>34</v>
      </c>
      <c r="D115" s="13" t="s">
        <v>130</v>
      </c>
      <c r="E115" s="11">
        <v>316.31146533485941</v>
      </c>
      <c r="F115" s="12">
        <f t="shared" si="6"/>
        <v>64.684661863483626</v>
      </c>
      <c r="G115" s="12">
        <f t="shared" si="7"/>
        <v>64.684661863483626</v>
      </c>
      <c r="H115" s="12">
        <f t="shared" si="5"/>
        <v>64.684661863483626</v>
      </c>
    </row>
    <row r="116" spans="1:8" x14ac:dyDescent="0.2">
      <c r="A116" s="3">
        <v>1506005</v>
      </c>
      <c r="B116" s="3">
        <v>150600</v>
      </c>
      <c r="C116" s="1" t="s">
        <v>31</v>
      </c>
      <c r="D116" s="13" t="s">
        <v>131</v>
      </c>
      <c r="E116" s="11">
        <v>330.32474362481378</v>
      </c>
      <c r="F116" s="12">
        <f t="shared" si="6"/>
        <v>67.550331518628752</v>
      </c>
      <c r="G116" s="12">
        <f t="shared" si="7"/>
        <v>67.550331518628752</v>
      </c>
      <c r="H116" s="12">
        <f t="shared" si="5"/>
        <v>67.550331518628752</v>
      </c>
    </row>
    <row r="117" spans="1:8" x14ac:dyDescent="0.2">
      <c r="A117" s="3">
        <v>1506104</v>
      </c>
      <c r="B117" s="3">
        <v>150610</v>
      </c>
      <c r="C117" s="1" t="s">
        <v>40</v>
      </c>
      <c r="D117" s="13" t="s">
        <v>132</v>
      </c>
      <c r="E117" s="11">
        <v>0</v>
      </c>
      <c r="F117" s="12">
        <f t="shared" si="6"/>
        <v>0</v>
      </c>
      <c r="G117" s="12">
        <f t="shared" si="7"/>
        <v>0</v>
      </c>
      <c r="H117" s="12">
        <f t="shared" si="5"/>
        <v>0</v>
      </c>
    </row>
    <row r="118" spans="1:8" x14ac:dyDescent="0.2">
      <c r="A118" s="3">
        <v>1506112</v>
      </c>
      <c r="B118" s="3">
        <v>150611</v>
      </c>
      <c r="C118" s="1" t="s">
        <v>40</v>
      </c>
      <c r="D118" s="13" t="s">
        <v>133</v>
      </c>
      <c r="E118" s="11">
        <v>0</v>
      </c>
      <c r="F118" s="12">
        <f t="shared" si="6"/>
        <v>0</v>
      </c>
      <c r="G118" s="12">
        <f t="shared" si="7"/>
        <v>0</v>
      </c>
      <c r="H118" s="12">
        <f t="shared" si="5"/>
        <v>0</v>
      </c>
    </row>
    <row r="119" spans="1:8" x14ac:dyDescent="0.2">
      <c r="A119" s="3">
        <v>1506138</v>
      </c>
      <c r="B119" s="3">
        <v>150613</v>
      </c>
      <c r="C119" s="1" t="s">
        <v>29</v>
      </c>
      <c r="D119" s="13" t="s">
        <v>134</v>
      </c>
      <c r="E119" s="11">
        <v>4.3212208204275893</v>
      </c>
      <c r="F119" s="12">
        <f t="shared" si="6"/>
        <v>0.88367554843735063</v>
      </c>
      <c r="G119" s="12">
        <f t="shared" si="7"/>
        <v>0.88367554843735063</v>
      </c>
      <c r="H119" s="12">
        <f t="shared" si="5"/>
        <v>0.88367554843735063</v>
      </c>
    </row>
    <row r="120" spans="1:8" x14ac:dyDescent="0.2">
      <c r="A120" s="3">
        <v>1506161</v>
      </c>
      <c r="B120" s="3">
        <v>150616</v>
      </c>
      <c r="C120" s="1" t="s">
        <v>29</v>
      </c>
      <c r="D120" s="13" t="s">
        <v>135</v>
      </c>
      <c r="E120" s="11">
        <v>37.34029655879884</v>
      </c>
      <c r="F120" s="12">
        <f t="shared" si="6"/>
        <v>7.6359687254179303</v>
      </c>
      <c r="G120" s="12">
        <f t="shared" si="7"/>
        <v>7.6359687254179303</v>
      </c>
      <c r="H120" s="12">
        <f t="shared" si="5"/>
        <v>7.6359687254179303</v>
      </c>
    </row>
    <row r="121" spans="1:8" x14ac:dyDescent="0.2">
      <c r="A121" s="3">
        <v>1506187</v>
      </c>
      <c r="B121" s="3">
        <v>150618</v>
      </c>
      <c r="C121" s="1" t="s">
        <v>24</v>
      </c>
      <c r="D121" s="13" t="s">
        <v>136</v>
      </c>
      <c r="E121" s="11">
        <v>0.21226301316995513</v>
      </c>
      <c r="F121" s="12">
        <f t="shared" si="6"/>
        <v>4.3407093127299214E-2</v>
      </c>
      <c r="G121" s="12">
        <f t="shared" si="7"/>
        <v>4.3407093127299214E-2</v>
      </c>
      <c r="H121" s="12">
        <f t="shared" si="5"/>
        <v>4.3407093127299214E-2</v>
      </c>
    </row>
    <row r="122" spans="1:8" x14ac:dyDescent="0.2">
      <c r="A122" s="3">
        <v>1506195</v>
      </c>
      <c r="B122" s="3">
        <v>150619</v>
      </c>
      <c r="C122" s="1" t="s">
        <v>43</v>
      </c>
      <c r="D122" s="13" t="s">
        <v>137</v>
      </c>
      <c r="E122" s="11">
        <v>0.74455899198167241</v>
      </c>
      <c r="F122" s="12">
        <f t="shared" si="6"/>
        <v>0.15225988277966795</v>
      </c>
      <c r="G122" s="12">
        <f t="shared" si="7"/>
        <v>0.15225988277966795</v>
      </c>
      <c r="H122" s="12">
        <f t="shared" si="5"/>
        <v>0.15225988277966795</v>
      </c>
    </row>
    <row r="123" spans="1:8" x14ac:dyDescent="0.2">
      <c r="A123" s="3">
        <v>1506203</v>
      </c>
      <c r="B123" s="3">
        <v>150620</v>
      </c>
      <c r="C123" s="1" t="s">
        <v>40</v>
      </c>
      <c r="D123" s="13" t="s">
        <v>138</v>
      </c>
      <c r="E123" s="11">
        <v>28.059617303770555</v>
      </c>
      <c r="F123" s="12">
        <f t="shared" si="6"/>
        <v>5.7381001203724802</v>
      </c>
      <c r="G123" s="12">
        <f t="shared" si="7"/>
        <v>5.7381001203724802</v>
      </c>
      <c r="H123" s="12">
        <f t="shared" si="5"/>
        <v>5.7381001203724802</v>
      </c>
    </row>
    <row r="124" spans="1:8" x14ac:dyDescent="0.2">
      <c r="A124" s="3">
        <v>1506302</v>
      </c>
      <c r="B124" s="3">
        <v>150630</v>
      </c>
      <c r="C124" s="1" t="s">
        <v>27</v>
      </c>
      <c r="D124" s="13" t="s">
        <v>139</v>
      </c>
      <c r="E124" s="11">
        <v>1266.6066954412097</v>
      </c>
      <c r="F124" s="12">
        <v>100</v>
      </c>
      <c r="G124" s="12">
        <f t="shared" si="7"/>
        <v>100</v>
      </c>
      <c r="H124" s="12">
        <f t="shared" si="5"/>
        <v>100</v>
      </c>
    </row>
    <row r="125" spans="1:8" x14ac:dyDescent="0.2">
      <c r="A125" s="3">
        <v>1506351</v>
      </c>
      <c r="B125" s="3">
        <v>150635</v>
      </c>
      <c r="C125" s="1" t="s">
        <v>37</v>
      </c>
      <c r="D125" s="13" t="s">
        <v>140</v>
      </c>
      <c r="E125" s="11">
        <v>0.6104751994450226</v>
      </c>
      <c r="F125" s="12">
        <f t="shared" si="6"/>
        <v>0.12484018500669934</v>
      </c>
      <c r="G125" s="12">
        <f t="shared" si="7"/>
        <v>0.12484018500669934</v>
      </c>
      <c r="H125" s="12">
        <f t="shared" si="5"/>
        <v>0.12484018500669934</v>
      </c>
    </row>
    <row r="126" spans="1:8" x14ac:dyDescent="0.2">
      <c r="A126" s="3">
        <v>1506401</v>
      </c>
      <c r="B126" s="3">
        <v>150640</v>
      </c>
      <c r="C126" s="1" t="s">
        <v>27</v>
      </c>
      <c r="D126" s="13" t="s">
        <v>141</v>
      </c>
      <c r="E126" s="11">
        <v>1713.5508106910806</v>
      </c>
      <c r="F126" s="12">
        <v>100</v>
      </c>
      <c r="G126" s="12">
        <f t="shared" si="7"/>
        <v>100</v>
      </c>
      <c r="H126" s="12">
        <f t="shared" si="5"/>
        <v>100</v>
      </c>
    </row>
    <row r="127" spans="1:8" x14ac:dyDescent="0.2">
      <c r="A127" s="3">
        <v>1506500</v>
      </c>
      <c r="B127" s="3">
        <v>150650</v>
      </c>
      <c r="C127" s="1" t="s">
        <v>68</v>
      </c>
      <c r="D127" s="13" t="s">
        <v>142</v>
      </c>
      <c r="E127" s="11">
        <v>0.50573162508428859</v>
      </c>
      <c r="F127" s="12">
        <f t="shared" si="6"/>
        <v>0.10342046605113085</v>
      </c>
      <c r="G127" s="12">
        <f t="shared" si="7"/>
        <v>0.10342046605113085</v>
      </c>
      <c r="H127" s="12">
        <f t="shared" si="5"/>
        <v>0.10342046605113085</v>
      </c>
    </row>
    <row r="128" spans="1:8" x14ac:dyDescent="0.2">
      <c r="A128" s="3">
        <v>1506559</v>
      </c>
      <c r="B128" s="3">
        <v>150655</v>
      </c>
      <c r="C128" s="1" t="s">
        <v>40</v>
      </c>
      <c r="D128" s="13" t="s">
        <v>143</v>
      </c>
      <c r="E128" s="11">
        <v>0.86887835703001581</v>
      </c>
      <c r="F128" s="12">
        <f t="shared" si="6"/>
        <v>0.17768278701338575</v>
      </c>
      <c r="G128" s="12">
        <f t="shared" si="7"/>
        <v>0.17768278701338575</v>
      </c>
      <c r="H128" s="12">
        <f t="shared" si="5"/>
        <v>0.17768278701338575</v>
      </c>
    </row>
    <row r="129" spans="1:8" x14ac:dyDescent="0.2">
      <c r="A129" s="3">
        <v>1506583</v>
      </c>
      <c r="B129" s="3">
        <v>150658</v>
      </c>
      <c r="C129" s="1" t="s">
        <v>29</v>
      </c>
      <c r="D129" s="13" t="s">
        <v>144</v>
      </c>
      <c r="E129" s="11">
        <v>39.271284801292879</v>
      </c>
      <c r="F129" s="12">
        <f t="shared" si="6"/>
        <v>8.0308495160837374</v>
      </c>
      <c r="G129" s="12">
        <f t="shared" si="7"/>
        <v>8.0308495160837374</v>
      </c>
      <c r="H129" s="12">
        <f t="shared" si="5"/>
        <v>8.0308495160837374</v>
      </c>
    </row>
    <row r="130" spans="1:8" x14ac:dyDescent="0.2">
      <c r="A130" s="3">
        <v>1506609</v>
      </c>
      <c r="B130" s="3">
        <v>150660</v>
      </c>
      <c r="C130" s="1" t="s">
        <v>68</v>
      </c>
      <c r="D130" s="13" t="s">
        <v>145</v>
      </c>
      <c r="E130" s="11">
        <v>0</v>
      </c>
      <c r="F130" s="12">
        <f t="shared" si="6"/>
        <v>0</v>
      </c>
      <c r="G130" s="12">
        <f t="shared" si="7"/>
        <v>0</v>
      </c>
      <c r="H130" s="12">
        <f t="shared" si="5"/>
        <v>0</v>
      </c>
    </row>
    <row r="131" spans="1:8" x14ac:dyDescent="0.2">
      <c r="A131" s="3">
        <v>1506708</v>
      </c>
      <c r="B131" s="3">
        <v>150670</v>
      </c>
      <c r="C131" s="1" t="s">
        <v>29</v>
      </c>
      <c r="D131" s="13" t="s">
        <v>146</v>
      </c>
      <c r="E131" s="11">
        <v>32.250396196513471</v>
      </c>
      <c r="F131" s="12">
        <f t="shared" si="6"/>
        <v>6.5951007205079364</v>
      </c>
      <c r="G131" s="12">
        <f t="shared" si="7"/>
        <v>6.5951007205079364</v>
      </c>
      <c r="H131" s="12">
        <f t="shared" si="5"/>
        <v>6.5951007205079364</v>
      </c>
    </row>
    <row r="132" spans="1:8" x14ac:dyDescent="0.2">
      <c r="A132" s="3">
        <v>1506807</v>
      </c>
      <c r="B132" s="3">
        <v>150680</v>
      </c>
      <c r="C132" s="1" t="s">
        <v>31</v>
      </c>
      <c r="D132" s="13" t="s">
        <v>147</v>
      </c>
      <c r="E132" s="11">
        <v>106.75219697689442</v>
      </c>
      <c r="F132" s="12">
        <f t="shared" si="6"/>
        <v>21.83047572216288</v>
      </c>
      <c r="G132" s="12">
        <f t="shared" si="7"/>
        <v>21.83047572216288</v>
      </c>
      <c r="H132" s="12">
        <f t="shared" si="5"/>
        <v>21.83047572216288</v>
      </c>
    </row>
    <row r="133" spans="1:8" x14ac:dyDescent="0.2">
      <c r="A133" s="3">
        <v>1506906</v>
      </c>
      <c r="B133" s="3">
        <v>150690</v>
      </c>
      <c r="C133" s="1" t="s">
        <v>40</v>
      </c>
      <c r="D133" s="13" t="s">
        <v>148</v>
      </c>
      <c r="E133" s="11">
        <v>0</v>
      </c>
      <c r="F133" s="12">
        <f t="shared" si="6"/>
        <v>0</v>
      </c>
      <c r="G133" s="12">
        <f t="shared" si="7"/>
        <v>0</v>
      </c>
      <c r="H133" s="12">
        <f t="shared" si="5"/>
        <v>0</v>
      </c>
    </row>
    <row r="134" spans="1:8" x14ac:dyDescent="0.2">
      <c r="A134" s="3">
        <v>1507003</v>
      </c>
      <c r="B134" s="3">
        <v>150700</v>
      </c>
      <c r="C134" s="1" t="s">
        <v>68</v>
      </c>
      <c r="D134" s="13" t="s">
        <v>149</v>
      </c>
      <c r="E134" s="11">
        <v>2.6151732882502112</v>
      </c>
      <c r="F134" s="12">
        <f t="shared" si="6"/>
        <v>0.53479439857103683</v>
      </c>
      <c r="G134" s="12">
        <f t="shared" si="7"/>
        <v>0.53479439857103683</v>
      </c>
      <c r="H134" s="12">
        <f t="shared" si="5"/>
        <v>0.53479439857103683</v>
      </c>
    </row>
    <row r="135" spans="1:8" x14ac:dyDescent="0.2">
      <c r="A135" s="3">
        <v>1507102</v>
      </c>
      <c r="B135" s="3">
        <v>150710</v>
      </c>
      <c r="C135" s="1" t="s">
        <v>68</v>
      </c>
      <c r="D135" s="13" t="s">
        <v>150</v>
      </c>
      <c r="E135" s="11">
        <v>0.77897552915256907</v>
      </c>
      <c r="F135" s="12">
        <f t="shared" si="6"/>
        <v>0.1592979522567092</v>
      </c>
      <c r="G135" s="12">
        <f t="shared" ref="G135:G166" si="8">F135</f>
        <v>0.1592979522567092</v>
      </c>
      <c r="H135" s="12">
        <f t="shared" ref="H135:H162" si="9">G135</f>
        <v>0.1592979522567092</v>
      </c>
    </row>
    <row r="136" spans="1:8" x14ac:dyDescent="0.2">
      <c r="A136" s="3">
        <v>1507151</v>
      </c>
      <c r="B136" s="3">
        <v>150715</v>
      </c>
      <c r="C136" s="1" t="s">
        <v>52</v>
      </c>
      <c r="D136" s="13" t="s">
        <v>151</v>
      </c>
      <c r="E136" s="11">
        <v>22.697288135593219</v>
      </c>
      <c r="F136" s="12">
        <f t="shared" si="6"/>
        <v>4.6415213141725635</v>
      </c>
      <c r="G136" s="12">
        <f t="shared" si="8"/>
        <v>4.6415213141725635</v>
      </c>
      <c r="H136" s="12">
        <f t="shared" si="9"/>
        <v>4.6415213141725635</v>
      </c>
    </row>
    <row r="137" spans="1:8" x14ac:dyDescent="0.2">
      <c r="A137" s="3">
        <v>1507201</v>
      </c>
      <c r="B137" s="3">
        <v>150720</v>
      </c>
      <c r="C137" s="1" t="s">
        <v>68</v>
      </c>
      <c r="D137" s="13" t="s">
        <v>152</v>
      </c>
      <c r="E137" s="11">
        <v>0.18003273322422259</v>
      </c>
      <c r="F137" s="12">
        <f t="shared" si="6"/>
        <v>3.6816106114393836E-2</v>
      </c>
      <c r="G137" s="12">
        <f t="shared" si="8"/>
        <v>3.6816106114393836E-2</v>
      </c>
      <c r="H137" s="12">
        <f t="shared" si="9"/>
        <v>3.6816106114393836E-2</v>
      </c>
    </row>
    <row r="138" spans="1:8" x14ac:dyDescent="0.2">
      <c r="A138" s="3">
        <v>1507300</v>
      </c>
      <c r="B138" s="3">
        <v>150730</v>
      </c>
      <c r="C138" s="1" t="s">
        <v>29</v>
      </c>
      <c r="D138" s="13" t="s">
        <v>153</v>
      </c>
      <c r="E138" s="11">
        <v>19.939169399454276</v>
      </c>
      <c r="F138" s="12">
        <f t="shared" si="6"/>
        <v>4.077495038243498</v>
      </c>
      <c r="G138" s="12">
        <f t="shared" si="8"/>
        <v>4.077495038243498</v>
      </c>
      <c r="H138" s="12">
        <f t="shared" si="9"/>
        <v>4.077495038243498</v>
      </c>
    </row>
    <row r="139" spans="1:8" x14ac:dyDescent="0.2">
      <c r="A139" s="3">
        <v>1507409</v>
      </c>
      <c r="B139" s="3">
        <v>150740</v>
      </c>
      <c r="C139" s="1" t="s">
        <v>68</v>
      </c>
      <c r="D139" s="13" t="s">
        <v>154</v>
      </c>
      <c r="E139" s="11">
        <v>0</v>
      </c>
      <c r="F139" s="12">
        <f t="shared" si="6"/>
        <v>0</v>
      </c>
      <c r="G139" s="12">
        <f t="shared" si="8"/>
        <v>0</v>
      </c>
      <c r="H139" s="12">
        <f t="shared" si="9"/>
        <v>0</v>
      </c>
    </row>
    <row r="140" spans="1:8" x14ac:dyDescent="0.2">
      <c r="A140" s="3">
        <v>1507458</v>
      </c>
      <c r="B140" s="3">
        <v>150745</v>
      </c>
      <c r="C140" s="1" t="s">
        <v>52</v>
      </c>
      <c r="D140" s="13" t="s">
        <v>155</v>
      </c>
      <c r="E140" s="11">
        <v>43.602445053109761</v>
      </c>
      <c r="F140" s="12">
        <f t="shared" si="6"/>
        <v>8.9165576457866802</v>
      </c>
      <c r="G140" s="12">
        <f t="shared" si="8"/>
        <v>8.9165576457866802</v>
      </c>
      <c r="H140" s="12">
        <f t="shared" si="9"/>
        <v>8.9165576457866802</v>
      </c>
    </row>
    <row r="141" spans="1:8" x14ac:dyDescent="0.2">
      <c r="A141" s="3">
        <v>1507466</v>
      </c>
      <c r="B141" s="3">
        <v>150746</v>
      </c>
      <c r="C141" s="1" t="s">
        <v>68</v>
      </c>
      <c r="D141" s="13" t="s">
        <v>156</v>
      </c>
      <c r="E141" s="11">
        <v>0</v>
      </c>
      <c r="F141" s="12">
        <f t="shared" si="6"/>
        <v>0</v>
      </c>
      <c r="G141" s="12">
        <f t="shared" si="8"/>
        <v>0</v>
      </c>
      <c r="H141" s="12">
        <f t="shared" si="9"/>
        <v>0</v>
      </c>
    </row>
    <row r="142" spans="1:8" x14ac:dyDescent="0.2">
      <c r="A142" s="3">
        <v>1507474</v>
      </c>
      <c r="B142" s="3">
        <v>150747</v>
      </c>
      <c r="C142" s="1" t="s">
        <v>40</v>
      </c>
      <c r="D142" s="13" t="s">
        <v>157</v>
      </c>
      <c r="E142" s="11">
        <v>1.9635343618513323</v>
      </c>
      <c r="F142" s="12">
        <f t="shared" si="6"/>
        <v>0.40153636580712088</v>
      </c>
      <c r="G142" s="12">
        <f t="shared" si="8"/>
        <v>0.40153636580712088</v>
      </c>
      <c r="H142" s="12">
        <f t="shared" si="9"/>
        <v>0.40153636580712088</v>
      </c>
    </row>
    <row r="143" spans="1:8" x14ac:dyDescent="0.2">
      <c r="A143" s="3">
        <v>1507508</v>
      </c>
      <c r="B143" s="3">
        <v>150750</v>
      </c>
      <c r="C143" s="1" t="s">
        <v>52</v>
      </c>
      <c r="D143" s="13" t="s">
        <v>158</v>
      </c>
      <c r="E143" s="11">
        <v>83.506267999322375</v>
      </c>
      <c r="F143" s="12">
        <f t="shared" si="6"/>
        <v>17.076759147188351</v>
      </c>
      <c r="G143" s="12">
        <f t="shared" si="8"/>
        <v>17.076759147188351</v>
      </c>
      <c r="H143" s="12">
        <f t="shared" si="9"/>
        <v>17.076759147188351</v>
      </c>
    </row>
    <row r="144" spans="1:8" x14ac:dyDescent="0.2">
      <c r="A144" s="3">
        <v>1507607</v>
      </c>
      <c r="B144" s="3">
        <v>150760</v>
      </c>
      <c r="C144" s="1" t="s">
        <v>68</v>
      </c>
      <c r="D144" s="13" t="s">
        <v>159</v>
      </c>
      <c r="E144" s="11">
        <v>4.4705280509293468</v>
      </c>
      <c r="F144" s="12">
        <f t="shared" si="6"/>
        <v>0.91420838956770656</v>
      </c>
      <c r="G144" s="12">
        <f t="shared" si="8"/>
        <v>0.91420838956770656</v>
      </c>
      <c r="H144" s="12">
        <f t="shared" si="9"/>
        <v>0.91420838956770656</v>
      </c>
    </row>
    <row r="145" spans="1:8" x14ac:dyDescent="0.2">
      <c r="A145" s="3">
        <v>1507706</v>
      </c>
      <c r="B145" s="3">
        <v>150770</v>
      </c>
      <c r="C145" s="1" t="s">
        <v>27</v>
      </c>
      <c r="D145" s="13" t="s">
        <v>160</v>
      </c>
      <c r="E145" s="11">
        <v>1697.7324462602137</v>
      </c>
      <c r="F145" s="12">
        <v>100</v>
      </c>
      <c r="G145" s="12">
        <f t="shared" si="8"/>
        <v>100</v>
      </c>
      <c r="H145" s="12">
        <f t="shared" si="9"/>
        <v>100</v>
      </c>
    </row>
    <row r="146" spans="1:8" x14ac:dyDescent="0.2">
      <c r="A146" s="3">
        <v>1507755</v>
      </c>
      <c r="B146" s="3">
        <v>150775</v>
      </c>
      <c r="C146" s="1" t="s">
        <v>29</v>
      </c>
      <c r="D146" s="13" t="s">
        <v>161</v>
      </c>
      <c r="E146" s="11">
        <v>0</v>
      </c>
      <c r="F146" s="12">
        <f t="shared" si="6"/>
        <v>0</v>
      </c>
      <c r="G146" s="12">
        <f t="shared" si="8"/>
        <v>0</v>
      </c>
      <c r="H146" s="12">
        <f t="shared" si="9"/>
        <v>0</v>
      </c>
    </row>
    <row r="147" spans="1:8" x14ac:dyDescent="0.2">
      <c r="A147" s="3">
        <v>1507805</v>
      </c>
      <c r="B147" s="3">
        <v>150780</v>
      </c>
      <c r="C147" s="1" t="s">
        <v>34</v>
      </c>
      <c r="D147" s="13" t="s">
        <v>162</v>
      </c>
      <c r="E147" s="11">
        <v>304.95536070715713</v>
      </c>
      <c r="F147" s="12">
        <f t="shared" si="6"/>
        <v>62.362375546256324</v>
      </c>
      <c r="G147" s="12">
        <f t="shared" si="8"/>
        <v>62.362375546256324</v>
      </c>
      <c r="H147" s="12">
        <f t="shared" si="9"/>
        <v>62.362375546256324</v>
      </c>
    </row>
    <row r="148" spans="1:8" x14ac:dyDescent="0.2">
      <c r="A148" s="3">
        <v>1507904</v>
      </c>
      <c r="B148" s="3">
        <v>150790</v>
      </c>
      <c r="C148" s="1" t="s">
        <v>27</v>
      </c>
      <c r="D148" s="13" t="s">
        <v>163</v>
      </c>
      <c r="E148" s="11">
        <v>1744.0371642316491</v>
      </c>
      <c r="F148" s="12">
        <v>100</v>
      </c>
      <c r="G148" s="12">
        <f t="shared" si="8"/>
        <v>100</v>
      </c>
      <c r="H148" s="12">
        <f t="shared" si="9"/>
        <v>100</v>
      </c>
    </row>
    <row r="149" spans="1:8" x14ac:dyDescent="0.2">
      <c r="A149" s="3">
        <v>1507953</v>
      </c>
      <c r="B149" s="3">
        <v>150795</v>
      </c>
      <c r="C149" s="1" t="s">
        <v>22</v>
      </c>
      <c r="D149" s="13" t="s">
        <v>164</v>
      </c>
      <c r="E149" s="11">
        <v>5.9756178434059857</v>
      </c>
      <c r="F149" s="12">
        <f t="shared" ref="F148:F162" si="10">(E149-$E$2)/($E$1-$E$2)*100</f>
        <v>1.2219943378180083</v>
      </c>
      <c r="G149" s="12">
        <f t="shared" si="8"/>
        <v>1.2219943378180083</v>
      </c>
      <c r="H149" s="12">
        <f t="shared" si="9"/>
        <v>1.2219943378180083</v>
      </c>
    </row>
    <row r="150" spans="1:8" x14ac:dyDescent="0.2">
      <c r="A150" s="3">
        <v>1507961</v>
      </c>
      <c r="B150" s="3">
        <v>150796</v>
      </c>
      <c r="C150" s="1" t="s">
        <v>68</v>
      </c>
      <c r="D150" s="13" t="s">
        <v>165</v>
      </c>
      <c r="E150" s="11">
        <v>0.4584288393415295</v>
      </c>
      <c r="F150" s="12">
        <f t="shared" si="10"/>
        <v>9.374720081639773E-2</v>
      </c>
      <c r="G150" s="12">
        <f t="shared" si="8"/>
        <v>9.374720081639773E-2</v>
      </c>
      <c r="H150" s="12">
        <f t="shared" si="9"/>
        <v>9.374720081639773E-2</v>
      </c>
    </row>
    <row r="151" spans="1:8" x14ac:dyDescent="0.2">
      <c r="A151" s="3">
        <v>1507979</v>
      </c>
      <c r="B151" s="3">
        <v>150797</v>
      </c>
      <c r="C151" s="1" t="s">
        <v>31</v>
      </c>
      <c r="D151" s="13" t="s">
        <v>166</v>
      </c>
      <c r="E151" s="11">
        <v>109.59221501390176</v>
      </c>
      <c r="F151" s="12">
        <f t="shared" si="10"/>
        <v>22.411250137707817</v>
      </c>
      <c r="G151" s="12">
        <f t="shared" si="8"/>
        <v>22.411250137707817</v>
      </c>
      <c r="H151" s="12">
        <f t="shared" si="9"/>
        <v>22.411250137707817</v>
      </c>
    </row>
    <row r="152" spans="1:8" x14ac:dyDescent="0.2">
      <c r="A152" s="3">
        <v>1508001</v>
      </c>
      <c r="B152" s="3">
        <v>150800</v>
      </c>
      <c r="C152" s="1" t="s">
        <v>24</v>
      </c>
      <c r="D152" s="13" t="s">
        <v>167</v>
      </c>
      <c r="E152" s="11">
        <v>0.95267672979561224</v>
      </c>
      <c r="F152" s="12">
        <f t="shared" si="10"/>
        <v>0.19481928063151763</v>
      </c>
      <c r="G152" s="12">
        <f t="shared" si="8"/>
        <v>0.19481928063151763</v>
      </c>
      <c r="H152" s="12">
        <f t="shared" si="9"/>
        <v>0.19481928063151763</v>
      </c>
    </row>
    <row r="153" spans="1:8" x14ac:dyDescent="0.2">
      <c r="A153" s="3">
        <v>1508035</v>
      </c>
      <c r="B153" s="3">
        <v>150803</v>
      </c>
      <c r="C153" s="1" t="s">
        <v>40</v>
      </c>
      <c r="D153" s="13" t="s">
        <v>168</v>
      </c>
      <c r="E153" s="11">
        <v>0.18812262174526487</v>
      </c>
      <c r="F153" s="12">
        <f t="shared" si="10"/>
        <v>3.8470461902423592E-2</v>
      </c>
      <c r="G153" s="12">
        <f t="shared" si="8"/>
        <v>3.8470461902423592E-2</v>
      </c>
      <c r="H153" s="12">
        <f t="shared" si="9"/>
        <v>3.8470461902423592E-2</v>
      </c>
    </row>
    <row r="154" spans="1:8" x14ac:dyDescent="0.2">
      <c r="A154" s="3">
        <v>1508050</v>
      </c>
      <c r="B154" s="3">
        <v>150805</v>
      </c>
      <c r="C154" s="1" t="s">
        <v>43</v>
      </c>
      <c r="D154" s="13" t="s">
        <v>169</v>
      </c>
      <c r="E154" s="11">
        <v>39.90567748957011</v>
      </c>
      <c r="F154" s="12">
        <f t="shared" si="10"/>
        <v>8.1605807494629552</v>
      </c>
      <c r="G154" s="12">
        <f t="shared" si="8"/>
        <v>8.1605807494629552</v>
      </c>
      <c r="H154" s="12">
        <f t="shared" si="9"/>
        <v>8.1605807494629552</v>
      </c>
    </row>
    <row r="155" spans="1:8" x14ac:dyDescent="0.2">
      <c r="A155" s="3">
        <v>1508084</v>
      </c>
      <c r="B155" s="3">
        <v>150808</v>
      </c>
      <c r="C155" s="1" t="s">
        <v>29</v>
      </c>
      <c r="D155" s="13" t="s">
        <v>170</v>
      </c>
      <c r="E155" s="11">
        <v>0.23310023310023309</v>
      </c>
      <c r="F155" s="12">
        <f t="shared" si="10"/>
        <v>4.766823656684601E-2</v>
      </c>
      <c r="G155" s="12">
        <f t="shared" si="8"/>
        <v>4.766823656684601E-2</v>
      </c>
      <c r="H155" s="12">
        <f t="shared" si="9"/>
        <v>4.766823656684601E-2</v>
      </c>
    </row>
    <row r="156" spans="1:8" x14ac:dyDescent="0.2">
      <c r="A156" s="3">
        <v>1508100</v>
      </c>
      <c r="B156" s="3">
        <v>150810</v>
      </c>
      <c r="C156" s="1" t="s">
        <v>58</v>
      </c>
      <c r="D156" s="13" t="s">
        <v>171</v>
      </c>
      <c r="E156" s="11">
        <v>463.67575903226964</v>
      </c>
      <c r="F156" s="12">
        <f t="shared" si="10"/>
        <v>94.820178761288489</v>
      </c>
      <c r="G156" s="12">
        <f t="shared" si="8"/>
        <v>94.820178761288489</v>
      </c>
      <c r="H156" s="12">
        <f t="shared" si="9"/>
        <v>94.820178761288489</v>
      </c>
    </row>
    <row r="157" spans="1:8" x14ac:dyDescent="0.2">
      <c r="A157" s="3">
        <v>1508126</v>
      </c>
      <c r="B157" s="3">
        <v>150812</v>
      </c>
      <c r="C157" s="1" t="s">
        <v>24</v>
      </c>
      <c r="D157" s="13" t="s">
        <v>172</v>
      </c>
      <c r="E157" s="11">
        <v>0.5478769767152285</v>
      </c>
      <c r="F157" s="12">
        <f t="shared" si="10"/>
        <v>0.11203905284968066</v>
      </c>
      <c r="G157" s="12">
        <f t="shared" si="8"/>
        <v>0.11203905284968066</v>
      </c>
      <c r="H157" s="12">
        <f t="shared" si="9"/>
        <v>0.11203905284968066</v>
      </c>
    </row>
    <row r="158" spans="1:8" x14ac:dyDescent="0.2">
      <c r="A158" s="3">
        <v>1508159</v>
      </c>
      <c r="B158" s="3">
        <v>150815</v>
      </c>
      <c r="C158" s="1" t="s">
        <v>34</v>
      </c>
      <c r="D158" s="13" t="s">
        <v>173</v>
      </c>
      <c r="E158" s="11">
        <v>0</v>
      </c>
      <c r="F158" s="12">
        <f t="shared" si="10"/>
        <v>0</v>
      </c>
      <c r="G158" s="12">
        <f t="shared" si="8"/>
        <v>0</v>
      </c>
      <c r="H158" s="12">
        <f t="shared" si="9"/>
        <v>0</v>
      </c>
    </row>
    <row r="159" spans="1:8" x14ac:dyDescent="0.2">
      <c r="A159" s="3">
        <v>1508209</v>
      </c>
      <c r="B159" s="3">
        <v>150820</v>
      </c>
      <c r="C159" s="1" t="s">
        <v>68</v>
      </c>
      <c r="D159" s="13" t="s">
        <v>174</v>
      </c>
      <c r="E159" s="11">
        <v>3.2308363593071014</v>
      </c>
      <c r="F159" s="12">
        <f t="shared" si="10"/>
        <v>0.660695486383297</v>
      </c>
      <c r="G159" s="12">
        <f t="shared" si="8"/>
        <v>0.660695486383297</v>
      </c>
      <c r="H159" s="12">
        <f t="shared" si="9"/>
        <v>0.660695486383297</v>
      </c>
    </row>
    <row r="160" spans="1:8" x14ac:dyDescent="0.2">
      <c r="A160" s="3">
        <v>1508308</v>
      </c>
      <c r="B160" s="3">
        <v>150830</v>
      </c>
      <c r="C160" s="1" t="s">
        <v>40</v>
      </c>
      <c r="D160" s="13" t="s">
        <v>175</v>
      </c>
      <c r="E160" s="11">
        <v>195.15795251818307</v>
      </c>
      <c r="F160" s="12">
        <f t="shared" si="10"/>
        <v>39.909164074228244</v>
      </c>
      <c r="G160" s="12">
        <f t="shared" si="8"/>
        <v>39.909164074228244</v>
      </c>
      <c r="H160" s="12">
        <f t="shared" si="9"/>
        <v>39.909164074228244</v>
      </c>
    </row>
    <row r="161" spans="1:8" x14ac:dyDescent="0.2">
      <c r="A161" s="3">
        <v>1508357</v>
      </c>
      <c r="B161" s="3">
        <v>150835</v>
      </c>
      <c r="C161" s="1" t="s">
        <v>34</v>
      </c>
      <c r="D161" s="13" t="s">
        <v>176</v>
      </c>
      <c r="E161" s="11">
        <v>489.00536266608583</v>
      </c>
      <c r="F161" s="12">
        <f t="shared" si="10"/>
        <v>100</v>
      </c>
      <c r="G161" s="12">
        <f t="shared" si="8"/>
        <v>100</v>
      </c>
      <c r="H161" s="12">
        <f t="shared" si="9"/>
        <v>100</v>
      </c>
    </row>
    <row r="162" spans="1:8" x14ac:dyDescent="0.2">
      <c r="A162" s="3">
        <v>1508407</v>
      </c>
      <c r="B162" s="3">
        <v>150840</v>
      </c>
      <c r="C162" s="1" t="s">
        <v>29</v>
      </c>
      <c r="D162" s="13" t="s">
        <v>177</v>
      </c>
      <c r="E162" s="11">
        <v>0.24128098267163853</v>
      </c>
      <c r="F162" s="12">
        <f t="shared" si="10"/>
        <v>4.934117314300205E-2</v>
      </c>
      <c r="G162" s="12">
        <f t="shared" si="8"/>
        <v>4.934117314300205E-2</v>
      </c>
      <c r="H162" s="12">
        <f t="shared" si="9"/>
        <v>4.934117314300205E-2</v>
      </c>
    </row>
  </sheetData>
  <autoFilter ref="A5:H162" xr:uid="{3C40514D-6C2B-4893-A391-BDA8DEDB96A5}"/>
  <mergeCells count="1">
    <mergeCell ref="H4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1057-7464-411D-B3A3-51346314D470}">
  <sheetPr filterMode="1"/>
  <dimension ref="A1:E149"/>
  <sheetViews>
    <sheetView topLeftCell="A108" workbookViewId="0">
      <selection activeCell="A6" sqref="A6:A149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5" t="s">
        <v>183</v>
      </c>
    </row>
    <row r="2" spans="1:5" x14ac:dyDescent="0.25">
      <c r="A2" s="15"/>
    </row>
    <row r="3" spans="1:5" x14ac:dyDescent="0.25">
      <c r="A3" s="15" t="s">
        <v>184</v>
      </c>
    </row>
    <row r="5" spans="1:5" x14ac:dyDescent="0.25">
      <c r="A5" s="9" t="s">
        <v>185</v>
      </c>
      <c r="B5" s="9" t="s">
        <v>186</v>
      </c>
    </row>
    <row r="6" spans="1:5" x14ac:dyDescent="0.25">
      <c r="A6" s="11">
        <v>88.680561399455684</v>
      </c>
      <c r="B6" s="3" t="str">
        <f>IF(AND(A6&lt;$E$10,A6&gt;$E$11),"Normal","Outliers")</f>
        <v>Normal</v>
      </c>
      <c r="C6" s="1"/>
      <c r="D6" s="1" t="s">
        <v>187</v>
      </c>
      <c r="E6" s="2">
        <f>AVERAGE(A6:A149)</f>
        <v>48.493126324918862</v>
      </c>
    </row>
    <row r="7" spans="1:5" x14ac:dyDescent="0.25">
      <c r="A7" s="11">
        <v>0</v>
      </c>
      <c r="B7" s="3" t="str">
        <f t="shared" ref="B7:B70" si="0">IF(AND(A7&lt;$E$10,A7&gt;$E$11),"Normal","Outliers")</f>
        <v>Normal</v>
      </c>
      <c r="C7" s="1"/>
      <c r="D7" s="1" t="s">
        <v>188</v>
      </c>
      <c r="E7" s="2">
        <f>_xlfn.QUARTILE.EXC(A6:A149,1)</f>
        <v>9.8610140508991972E-2</v>
      </c>
    </row>
    <row r="8" spans="1:5" x14ac:dyDescent="0.25">
      <c r="A8" s="11">
        <v>50.141627538844681</v>
      </c>
      <c r="B8" s="3" t="str">
        <f t="shared" si="0"/>
        <v>Normal</v>
      </c>
      <c r="C8" s="1"/>
      <c r="D8" s="1" t="s">
        <v>189</v>
      </c>
      <c r="E8" s="2">
        <f>_xlfn.QUARTILE.EXC(A6:A149,3)</f>
        <v>43.144786463032908</v>
      </c>
    </row>
    <row r="9" spans="1:5" x14ac:dyDescent="0.25">
      <c r="A9" s="11">
        <v>72.418017357792351</v>
      </c>
      <c r="B9" s="3" t="str">
        <f t="shared" si="0"/>
        <v>Normal</v>
      </c>
      <c r="C9" s="1"/>
      <c r="D9" s="1" t="s">
        <v>190</v>
      </c>
      <c r="E9" s="2">
        <f>E8-E7</f>
        <v>43.046176322523912</v>
      </c>
    </row>
    <row r="10" spans="1:5" x14ac:dyDescent="0.25">
      <c r="A10" s="11">
        <v>0.10476267155316053</v>
      </c>
      <c r="B10" s="3" t="str">
        <f t="shared" si="0"/>
        <v>Normal</v>
      </c>
      <c r="C10" s="1"/>
      <c r="D10" s="1" t="s">
        <v>191</v>
      </c>
      <c r="E10" s="2">
        <f>E6+1.5*E9</f>
        <v>113.06239080870473</v>
      </c>
    </row>
    <row r="11" spans="1:5" x14ac:dyDescent="0.25">
      <c r="A11" s="11">
        <v>31.450589790001178</v>
      </c>
      <c r="B11" s="3" t="str">
        <f t="shared" si="0"/>
        <v>Normal</v>
      </c>
      <c r="C11" s="1"/>
      <c r="D11" s="1" t="s">
        <v>192</v>
      </c>
      <c r="E11" s="2">
        <f>E6-1.5*E9</f>
        <v>-16.07613815886701</v>
      </c>
    </row>
    <row r="12" spans="1:5" x14ac:dyDescent="0.25">
      <c r="A12" s="11">
        <v>43.336540666186366</v>
      </c>
      <c r="B12" s="3" t="str">
        <f t="shared" si="0"/>
        <v>Normal</v>
      </c>
      <c r="C12" s="1"/>
      <c r="D12" s="1"/>
      <c r="E12" s="1"/>
    </row>
    <row r="13" spans="1:5" x14ac:dyDescent="0.25">
      <c r="A13" s="11">
        <v>7.4417848296963767</v>
      </c>
      <c r="B13" s="3" t="str">
        <f t="shared" si="0"/>
        <v>Normal</v>
      </c>
      <c r="C13" s="1"/>
      <c r="D13" s="1"/>
      <c r="E13" s="1"/>
    </row>
    <row r="14" spans="1:5" x14ac:dyDescent="0.25">
      <c r="A14" s="11">
        <v>51.451372154256369</v>
      </c>
      <c r="B14" s="3" t="str">
        <f t="shared" si="0"/>
        <v>Normal</v>
      </c>
      <c r="C14" s="1"/>
      <c r="D14" s="1"/>
      <c r="E14" s="1"/>
    </row>
    <row r="15" spans="1:5" x14ac:dyDescent="0.25">
      <c r="A15" s="11">
        <v>0.28717423811744758</v>
      </c>
      <c r="B15" s="3" t="str">
        <f t="shared" si="0"/>
        <v>Normal</v>
      </c>
      <c r="C15" s="1"/>
      <c r="D15" s="1"/>
      <c r="E15" s="1"/>
    </row>
    <row r="16" spans="1:5" x14ac:dyDescent="0.25">
      <c r="A16" s="11">
        <v>0.50124698940610291</v>
      </c>
      <c r="B16" s="3" t="str">
        <f t="shared" si="0"/>
        <v>Normal</v>
      </c>
      <c r="C16" s="1"/>
      <c r="D16" s="1"/>
      <c r="E16" s="1"/>
    </row>
    <row r="17" spans="1:5" x14ac:dyDescent="0.25">
      <c r="A17" s="11">
        <v>0.10964378538441426</v>
      </c>
      <c r="B17" s="3" t="str">
        <f t="shared" si="0"/>
        <v>Normal</v>
      </c>
      <c r="C17" s="1"/>
      <c r="D17" s="1"/>
      <c r="E17" s="1"/>
    </row>
    <row r="18" spans="1:5" x14ac:dyDescent="0.25">
      <c r="A18" s="11">
        <v>0</v>
      </c>
      <c r="B18" s="3" t="str">
        <f t="shared" si="0"/>
        <v>Normal</v>
      </c>
      <c r="C18" s="1"/>
      <c r="D18" s="1"/>
      <c r="E18" s="1"/>
    </row>
    <row r="19" spans="1:5" x14ac:dyDescent="0.25">
      <c r="A19" s="11">
        <v>18.128059906729604</v>
      </c>
      <c r="B19" s="3" t="str">
        <f t="shared" si="0"/>
        <v>Normal</v>
      </c>
      <c r="C19" s="1"/>
      <c r="D19" s="1"/>
      <c r="E19" s="1"/>
    </row>
    <row r="20" spans="1:5" hidden="1" x14ac:dyDescent="0.25">
      <c r="A20" s="11">
        <v>275.33371194997039</v>
      </c>
      <c r="B20" s="3" t="str">
        <f t="shared" si="0"/>
        <v>Outliers</v>
      </c>
      <c r="C20" s="1"/>
      <c r="D20" s="1"/>
      <c r="E20" s="1"/>
    </row>
    <row r="21" spans="1:5" hidden="1" x14ac:dyDescent="0.25">
      <c r="A21" s="11">
        <v>354.57470693580325</v>
      </c>
      <c r="B21" s="3" t="str">
        <f t="shared" si="0"/>
        <v>Outliers</v>
      </c>
      <c r="C21" s="1"/>
      <c r="D21" s="1"/>
      <c r="E21" s="1"/>
    </row>
    <row r="22" spans="1:5" x14ac:dyDescent="0.25">
      <c r="A22" s="11">
        <v>0</v>
      </c>
      <c r="B22" s="3" t="str">
        <f t="shared" si="0"/>
        <v>Normal</v>
      </c>
      <c r="C22" s="1"/>
      <c r="D22" s="1"/>
      <c r="E22" s="1"/>
    </row>
    <row r="23" spans="1:5" x14ac:dyDescent="0.25">
      <c r="A23" s="11">
        <v>31.317929244640041</v>
      </c>
      <c r="B23" s="3" t="str">
        <f t="shared" si="0"/>
        <v>Normal</v>
      </c>
      <c r="C23" s="1"/>
      <c r="D23" s="1"/>
      <c r="E23" s="1"/>
    </row>
    <row r="24" spans="1:5" x14ac:dyDescent="0.25">
      <c r="A24" s="11">
        <v>0.84189840645556258</v>
      </c>
      <c r="B24" s="3" t="str">
        <f t="shared" si="0"/>
        <v>Normal</v>
      </c>
      <c r="C24" s="1"/>
      <c r="D24" s="1"/>
      <c r="E24" s="1"/>
    </row>
    <row r="25" spans="1:5" x14ac:dyDescent="0.25">
      <c r="A25" s="11">
        <v>0</v>
      </c>
      <c r="B25" s="3" t="str">
        <f t="shared" si="0"/>
        <v>Normal</v>
      </c>
      <c r="C25" s="1"/>
      <c r="D25" s="1"/>
      <c r="E25" s="1"/>
    </row>
    <row r="26" spans="1:5" x14ac:dyDescent="0.25">
      <c r="A26" s="11">
        <v>0.1786262461578437</v>
      </c>
      <c r="B26" s="3" t="str">
        <f t="shared" si="0"/>
        <v>Normal</v>
      </c>
      <c r="C26" s="1"/>
      <c r="D26" s="1"/>
      <c r="E26" s="1"/>
    </row>
    <row r="27" spans="1:5" x14ac:dyDescent="0.25">
      <c r="A27" s="11">
        <v>0.41685257563094397</v>
      </c>
      <c r="B27" s="3" t="str">
        <f t="shared" si="0"/>
        <v>Normal</v>
      </c>
      <c r="C27" s="1"/>
      <c r="D27" s="1"/>
      <c r="E27" s="1"/>
    </row>
    <row r="28" spans="1:5" x14ac:dyDescent="0.25">
      <c r="A28" s="11">
        <v>0.79160732003522671</v>
      </c>
      <c r="B28" s="3" t="str">
        <f t="shared" si="0"/>
        <v>Normal</v>
      </c>
      <c r="C28" s="1"/>
      <c r="D28" s="1"/>
      <c r="E28" s="1"/>
    </row>
    <row r="29" spans="1:5" x14ac:dyDescent="0.25">
      <c r="A29" s="11">
        <v>0.25649408730619072</v>
      </c>
      <c r="B29" s="3" t="str">
        <f t="shared" si="0"/>
        <v>Normal</v>
      </c>
      <c r="C29" s="1"/>
      <c r="D29" s="1"/>
      <c r="E29" s="1"/>
    </row>
    <row r="30" spans="1:5" x14ac:dyDescent="0.25">
      <c r="A30" s="11">
        <v>6.268099153157683E-2</v>
      </c>
      <c r="B30" s="3" t="str">
        <f t="shared" si="0"/>
        <v>Normal</v>
      </c>
      <c r="C30" s="1"/>
      <c r="D30" s="1"/>
      <c r="E30" s="1"/>
    </row>
    <row r="31" spans="1:5" x14ac:dyDescent="0.25">
      <c r="A31" s="11">
        <v>42.030235331465434</v>
      </c>
      <c r="B31" s="3" t="str">
        <f t="shared" si="0"/>
        <v>Normal</v>
      </c>
      <c r="C31" s="1"/>
      <c r="D31" s="1"/>
      <c r="E31" s="1"/>
    </row>
    <row r="32" spans="1:5" hidden="1" x14ac:dyDescent="0.25">
      <c r="A32" s="11">
        <v>146.31912249275743</v>
      </c>
      <c r="B32" s="3" t="str">
        <f t="shared" si="0"/>
        <v>Outliers</v>
      </c>
      <c r="C32" s="1"/>
      <c r="D32" s="1"/>
      <c r="E32" s="1"/>
    </row>
    <row r="33" spans="1:5" x14ac:dyDescent="0.25">
      <c r="A33" s="11">
        <v>60.260829947517827</v>
      </c>
      <c r="B33" s="3" t="str">
        <f t="shared" si="0"/>
        <v>Normal</v>
      </c>
      <c r="C33" s="1"/>
      <c r="D33" s="1"/>
      <c r="E33" s="1"/>
    </row>
    <row r="34" spans="1:5" x14ac:dyDescent="0.25">
      <c r="A34" s="11">
        <v>0.11858528754150842</v>
      </c>
      <c r="B34" s="3" t="str">
        <f t="shared" si="0"/>
        <v>Normal</v>
      </c>
      <c r="C34" s="1"/>
      <c r="D34" s="1"/>
      <c r="E34" s="1"/>
    </row>
    <row r="35" spans="1:5" hidden="1" x14ac:dyDescent="0.25">
      <c r="A35" s="11">
        <v>344.19837279702193</v>
      </c>
      <c r="B35" s="3" t="str">
        <f t="shared" si="0"/>
        <v>Outliers</v>
      </c>
      <c r="C35" s="1"/>
      <c r="D35" s="1"/>
      <c r="E35" s="1"/>
    </row>
    <row r="36" spans="1:5" x14ac:dyDescent="0.25">
      <c r="A36" s="11">
        <v>62.57074871616647</v>
      </c>
      <c r="B36" s="3" t="str">
        <f t="shared" si="0"/>
        <v>Normal</v>
      </c>
      <c r="C36" s="1"/>
      <c r="D36" s="1"/>
      <c r="E36" s="1"/>
    </row>
    <row r="37" spans="1:5" hidden="1" x14ac:dyDescent="0.25">
      <c r="A37" s="11">
        <v>247.09952786377642</v>
      </c>
      <c r="B37" s="3" t="str">
        <f t="shared" si="0"/>
        <v>Outliers</v>
      </c>
      <c r="C37" s="1"/>
      <c r="D37" s="1"/>
      <c r="E37" s="1"/>
    </row>
    <row r="38" spans="1:5" x14ac:dyDescent="0.25">
      <c r="A38" s="11">
        <v>1.5746162043977336</v>
      </c>
      <c r="B38" s="3" t="str">
        <f t="shared" si="0"/>
        <v>Normal</v>
      </c>
      <c r="C38" s="1"/>
      <c r="D38" s="1"/>
      <c r="E38" s="1"/>
    </row>
    <row r="39" spans="1:5" x14ac:dyDescent="0.25">
      <c r="A39" s="11">
        <v>4.8870848840984457E-2</v>
      </c>
      <c r="B39" s="3" t="str">
        <f t="shared" si="0"/>
        <v>Normal</v>
      </c>
      <c r="C39" s="1"/>
      <c r="D39" s="1"/>
      <c r="E39" s="1"/>
    </row>
    <row r="40" spans="1:5" x14ac:dyDescent="0.25">
      <c r="A40" s="11">
        <v>9.5959221845072704E-2</v>
      </c>
      <c r="B40" s="3" t="str">
        <f t="shared" si="0"/>
        <v>Normal</v>
      </c>
      <c r="C40" s="1"/>
      <c r="D40" s="1"/>
      <c r="E40" s="1"/>
    </row>
    <row r="41" spans="1:5" x14ac:dyDescent="0.25">
      <c r="A41" s="11">
        <v>7.0448390792220539E-2</v>
      </c>
      <c r="B41" s="3" t="str">
        <f t="shared" si="0"/>
        <v>Normal</v>
      </c>
      <c r="C41" s="1"/>
      <c r="D41" s="1"/>
      <c r="E41" s="1"/>
    </row>
    <row r="42" spans="1:5" hidden="1" x14ac:dyDescent="0.25">
      <c r="A42" s="11">
        <v>263.38642400164719</v>
      </c>
      <c r="B42" s="3" t="str">
        <f t="shared" si="0"/>
        <v>Outliers</v>
      </c>
      <c r="C42" s="1"/>
      <c r="D42" s="1"/>
      <c r="E42" s="1"/>
    </row>
    <row r="43" spans="1:5" x14ac:dyDescent="0.25">
      <c r="A43" s="11">
        <v>0.51753458727469537</v>
      </c>
      <c r="B43" s="3" t="str">
        <f t="shared" si="0"/>
        <v>Normal</v>
      </c>
      <c r="C43" s="1"/>
      <c r="D43" s="1"/>
      <c r="E43" s="1"/>
    </row>
    <row r="44" spans="1:5" x14ac:dyDescent="0.25">
      <c r="A44" s="11">
        <v>7.5280417813087546</v>
      </c>
      <c r="B44" s="3" t="str">
        <f t="shared" si="0"/>
        <v>Normal</v>
      </c>
      <c r="C44" s="1"/>
      <c r="D44" s="1"/>
      <c r="E44" s="1"/>
    </row>
    <row r="45" spans="1:5" x14ac:dyDescent="0.25">
      <c r="A45" s="11">
        <v>8.1465426295679974E-2</v>
      </c>
      <c r="B45" s="3" t="str">
        <f t="shared" si="0"/>
        <v>Normal</v>
      </c>
      <c r="C45" s="1"/>
      <c r="D45" s="1"/>
      <c r="E45" s="1"/>
    </row>
    <row r="46" spans="1:5" x14ac:dyDescent="0.25">
      <c r="A46" s="11">
        <v>1.2106911106509493</v>
      </c>
      <c r="B46" s="3" t="str">
        <f t="shared" si="0"/>
        <v>Normal</v>
      </c>
      <c r="C46" s="1"/>
      <c r="D46" s="1"/>
      <c r="E46" s="1"/>
    </row>
    <row r="47" spans="1:5" x14ac:dyDescent="0.25">
      <c r="A47" s="11">
        <v>0.14686381394490514</v>
      </c>
      <c r="B47" s="3" t="str">
        <f t="shared" si="0"/>
        <v>Normal</v>
      </c>
      <c r="C47" s="1"/>
      <c r="D47" s="1"/>
      <c r="E47" s="1"/>
    </row>
    <row r="48" spans="1:5" hidden="1" x14ac:dyDescent="0.25">
      <c r="A48" s="11">
        <v>246.80746745337098</v>
      </c>
      <c r="B48" s="3" t="str">
        <f t="shared" si="0"/>
        <v>Outliers</v>
      </c>
      <c r="C48" s="1"/>
      <c r="D48" s="1"/>
      <c r="E48" s="1"/>
    </row>
    <row r="49" spans="1:5" hidden="1" x14ac:dyDescent="0.25">
      <c r="A49" s="11">
        <v>164.77414226332465</v>
      </c>
      <c r="B49" s="3" t="str">
        <f t="shared" si="0"/>
        <v>Outliers</v>
      </c>
      <c r="C49" s="1"/>
      <c r="D49" s="1"/>
      <c r="E49" s="1"/>
    </row>
    <row r="50" spans="1:5" x14ac:dyDescent="0.25">
      <c r="A50" s="11">
        <v>0.31075180237598299</v>
      </c>
      <c r="B50" s="3" t="str">
        <f t="shared" si="0"/>
        <v>Normal</v>
      </c>
      <c r="C50" s="1"/>
      <c r="D50" s="1"/>
      <c r="E50" s="1"/>
    </row>
    <row r="51" spans="1:5" x14ac:dyDescent="0.25">
      <c r="A51" s="11">
        <v>0.28258415689327882</v>
      </c>
      <c r="B51" s="3" t="str">
        <f t="shared" si="0"/>
        <v>Normal</v>
      </c>
      <c r="C51" s="1"/>
      <c r="D51" s="1"/>
      <c r="E51" s="1"/>
    </row>
    <row r="52" spans="1:5" x14ac:dyDescent="0.25">
      <c r="A52" s="11">
        <v>1.8250572737715762</v>
      </c>
      <c r="B52" s="3" t="str">
        <f t="shared" si="0"/>
        <v>Normal</v>
      </c>
      <c r="C52" s="1"/>
      <c r="D52" s="1"/>
      <c r="E52" s="1"/>
    </row>
    <row r="53" spans="1:5" x14ac:dyDescent="0.25">
      <c r="A53" s="11">
        <v>10.985754826832263</v>
      </c>
      <c r="B53" s="3" t="str">
        <f t="shared" si="0"/>
        <v>Normal</v>
      </c>
      <c r="C53" s="1"/>
      <c r="D53" s="1"/>
      <c r="E53" s="1"/>
    </row>
    <row r="54" spans="1:5" x14ac:dyDescent="0.25">
      <c r="A54" s="11">
        <v>15.013624961571875</v>
      </c>
      <c r="B54" s="3" t="str">
        <f t="shared" si="0"/>
        <v>Normal</v>
      </c>
      <c r="C54" s="1"/>
      <c r="D54" s="1"/>
      <c r="E54" s="1"/>
    </row>
    <row r="55" spans="1:5" x14ac:dyDescent="0.25">
      <c r="A55" s="11">
        <v>0</v>
      </c>
      <c r="B55" s="3" t="str">
        <f t="shared" si="0"/>
        <v>Normal</v>
      </c>
      <c r="C55" s="1"/>
      <c r="D55" s="1"/>
      <c r="E55" s="1"/>
    </row>
    <row r="56" spans="1:5" x14ac:dyDescent="0.25">
      <c r="A56" s="11">
        <v>16.347851129166017</v>
      </c>
      <c r="B56" s="3" t="str">
        <f t="shared" si="0"/>
        <v>Normal</v>
      </c>
      <c r="C56" s="1"/>
      <c r="D56" s="1"/>
      <c r="E56" s="1"/>
    </row>
    <row r="57" spans="1:5" x14ac:dyDescent="0.25">
      <c r="A57" s="11">
        <v>87.425172916779687</v>
      </c>
      <c r="B57" s="3" t="str">
        <f t="shared" si="0"/>
        <v>Normal</v>
      </c>
      <c r="C57" s="1"/>
      <c r="D57" s="1"/>
      <c r="E57" s="1"/>
    </row>
    <row r="58" spans="1:5" x14ac:dyDescent="0.25">
      <c r="A58" s="11">
        <v>0.11399015002207463</v>
      </c>
      <c r="B58" s="3" t="str">
        <f t="shared" si="0"/>
        <v>Normal</v>
      </c>
      <c r="C58" s="1"/>
      <c r="D58" s="1"/>
      <c r="E58" s="1"/>
    </row>
    <row r="59" spans="1:5" hidden="1" x14ac:dyDescent="0.25">
      <c r="A59" s="11">
        <v>139.689045171565</v>
      </c>
      <c r="B59" s="3" t="str">
        <f t="shared" si="0"/>
        <v>Outliers</v>
      </c>
      <c r="C59" s="1"/>
      <c r="D59" s="1"/>
      <c r="E59" s="1"/>
    </row>
    <row r="60" spans="1:5" x14ac:dyDescent="0.25">
      <c r="A60" s="11">
        <v>0.14924788240375952</v>
      </c>
      <c r="B60" s="3" t="str">
        <f t="shared" si="0"/>
        <v>Normal</v>
      </c>
      <c r="C60" s="1"/>
      <c r="D60" s="1"/>
      <c r="E60" s="1"/>
    </row>
    <row r="61" spans="1:5" x14ac:dyDescent="0.25">
      <c r="A61" s="11">
        <v>0</v>
      </c>
      <c r="B61" s="3" t="str">
        <f t="shared" si="0"/>
        <v>Normal</v>
      </c>
      <c r="C61" s="1"/>
      <c r="D61" s="1"/>
      <c r="E61" s="1"/>
    </row>
    <row r="62" spans="1:5" x14ac:dyDescent="0.25">
      <c r="A62" s="11">
        <v>0</v>
      </c>
      <c r="B62" s="3" t="str">
        <f t="shared" si="0"/>
        <v>Normal</v>
      </c>
      <c r="C62" s="1"/>
      <c r="D62" s="1"/>
      <c r="E62" s="1"/>
    </row>
    <row r="63" spans="1:5" x14ac:dyDescent="0.25">
      <c r="A63" s="11">
        <v>5.1069401574181894</v>
      </c>
      <c r="B63" s="3" t="str">
        <f t="shared" si="0"/>
        <v>Normal</v>
      </c>
      <c r="C63" s="1"/>
      <c r="D63" s="1"/>
      <c r="E63" s="1"/>
    </row>
    <row r="64" spans="1:5" x14ac:dyDescent="0.25">
      <c r="A64" s="11">
        <v>14.729342472842058</v>
      </c>
      <c r="B64" s="3" t="str">
        <f t="shared" si="0"/>
        <v>Normal</v>
      </c>
      <c r="C64" s="1"/>
      <c r="D64" s="1"/>
      <c r="E64" s="1"/>
    </row>
    <row r="65" spans="1:5" x14ac:dyDescent="0.25">
      <c r="A65" s="11">
        <v>4.5311496759859384</v>
      </c>
      <c r="B65" s="3" t="str">
        <f t="shared" si="0"/>
        <v>Normal</v>
      </c>
      <c r="C65" s="1"/>
      <c r="D65" s="1"/>
      <c r="E65" s="1"/>
    </row>
    <row r="66" spans="1:5" x14ac:dyDescent="0.25">
      <c r="A66" s="11">
        <v>30.661834178985316</v>
      </c>
      <c r="B66" s="3" t="str">
        <f t="shared" si="0"/>
        <v>Normal</v>
      </c>
      <c r="C66" s="1"/>
      <c r="D66" s="1"/>
      <c r="E66" s="1"/>
    </row>
    <row r="67" spans="1:5" x14ac:dyDescent="0.25">
      <c r="A67" s="11">
        <v>25.305176577855747</v>
      </c>
      <c r="B67" s="3" t="str">
        <f t="shared" si="0"/>
        <v>Normal</v>
      </c>
      <c r="C67" s="1"/>
      <c r="D67" s="1"/>
      <c r="E67" s="1"/>
    </row>
    <row r="68" spans="1:5" hidden="1" x14ac:dyDescent="0.25">
      <c r="A68" s="11">
        <v>369.68177852163882</v>
      </c>
      <c r="B68" s="3" t="str">
        <f t="shared" si="0"/>
        <v>Outliers</v>
      </c>
      <c r="C68" s="1"/>
      <c r="D68" s="1"/>
      <c r="E68" s="1"/>
    </row>
    <row r="69" spans="1:5" x14ac:dyDescent="0.25">
      <c r="A69" s="11">
        <v>3.6503940664359018E-2</v>
      </c>
      <c r="B69" s="3" t="str">
        <f t="shared" si="0"/>
        <v>Normal</v>
      </c>
      <c r="C69" s="1"/>
      <c r="D69" s="1"/>
      <c r="E69" s="1"/>
    </row>
    <row r="70" spans="1:5" x14ac:dyDescent="0.25">
      <c r="A70" s="11">
        <v>0.18053483816929883</v>
      </c>
      <c r="B70" s="3" t="str">
        <f t="shared" si="0"/>
        <v>Normal</v>
      </c>
      <c r="C70" s="1"/>
      <c r="D70" s="1"/>
      <c r="E70" s="1"/>
    </row>
    <row r="71" spans="1:5" x14ac:dyDescent="0.25">
      <c r="A71" s="11">
        <v>2.7199581133916499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1">
        <v>1.9796962572045</v>
      </c>
      <c r="B72" s="3" t="str">
        <f t="shared" si="1"/>
        <v>Normal</v>
      </c>
      <c r="C72" s="1"/>
      <c r="D72" s="1"/>
      <c r="E72" s="1"/>
    </row>
    <row r="73" spans="1:5" x14ac:dyDescent="0.25">
      <c r="A73" s="11">
        <v>0</v>
      </c>
      <c r="B73" s="3" t="str">
        <f t="shared" si="1"/>
        <v>Normal</v>
      </c>
      <c r="C73" s="1"/>
      <c r="D73" s="1"/>
      <c r="E73" s="1"/>
    </row>
    <row r="74" spans="1:5" x14ac:dyDescent="0.25">
      <c r="A74" s="11">
        <v>0.13572605027048962</v>
      </c>
      <c r="B74" s="3" t="str">
        <f t="shared" si="1"/>
        <v>Normal</v>
      </c>
      <c r="C74" s="1"/>
      <c r="D74" s="1"/>
      <c r="E74" s="1"/>
    </row>
    <row r="75" spans="1:5" x14ac:dyDescent="0.25">
      <c r="A75" s="11">
        <v>0</v>
      </c>
      <c r="B75" s="3" t="str">
        <f t="shared" si="1"/>
        <v>Normal</v>
      </c>
      <c r="C75" s="1"/>
      <c r="D75" s="1"/>
      <c r="E75" s="1"/>
    </row>
    <row r="76" spans="1:5" x14ac:dyDescent="0.25">
      <c r="A76" s="11">
        <v>47.067325369961331</v>
      </c>
      <c r="B76" s="3" t="str">
        <f t="shared" si="1"/>
        <v>Normal</v>
      </c>
      <c r="C76" s="1"/>
      <c r="D76" s="1"/>
      <c r="E76" s="1"/>
    </row>
    <row r="77" spans="1:5" hidden="1" x14ac:dyDescent="0.25">
      <c r="A77" s="11">
        <v>378.56380580225249</v>
      </c>
      <c r="B77" s="3" t="str">
        <f t="shared" si="1"/>
        <v>Outliers</v>
      </c>
      <c r="C77" s="1"/>
      <c r="D77" s="1"/>
      <c r="E77" s="1"/>
    </row>
    <row r="78" spans="1:5" x14ac:dyDescent="0.25">
      <c r="A78" s="11">
        <v>34.020487408042563</v>
      </c>
      <c r="B78" s="3" t="str">
        <f t="shared" si="1"/>
        <v>Normal</v>
      </c>
      <c r="C78" s="1"/>
      <c r="D78" s="1"/>
      <c r="E78" s="1"/>
    </row>
    <row r="79" spans="1:5" x14ac:dyDescent="0.25">
      <c r="A79" s="11">
        <v>0</v>
      </c>
      <c r="B79" s="3" t="str">
        <f t="shared" si="1"/>
        <v>Normal</v>
      </c>
      <c r="C79" s="1"/>
      <c r="D79" s="1"/>
      <c r="E79" s="1"/>
    </row>
    <row r="80" spans="1:5" hidden="1" x14ac:dyDescent="0.25">
      <c r="A80" s="11">
        <v>114.48836049764412</v>
      </c>
      <c r="B80" s="3" t="str">
        <f t="shared" si="1"/>
        <v>Outliers</v>
      </c>
      <c r="C80" s="1"/>
      <c r="D80" s="1"/>
      <c r="E80" s="1"/>
    </row>
    <row r="81" spans="1:5" hidden="1" x14ac:dyDescent="0.25">
      <c r="A81" s="11">
        <v>326.65617905270983</v>
      </c>
      <c r="B81" s="3" t="str">
        <f t="shared" si="1"/>
        <v>Outliers</v>
      </c>
      <c r="C81" s="1"/>
      <c r="D81" s="1"/>
      <c r="E81" s="1"/>
    </row>
    <row r="82" spans="1:5" x14ac:dyDescent="0.25">
      <c r="A82" s="11">
        <v>9.7006698661612351E-2</v>
      </c>
      <c r="B82" s="3" t="str">
        <f t="shared" si="1"/>
        <v>Normal</v>
      </c>
      <c r="C82" s="1"/>
      <c r="D82" s="1"/>
      <c r="E82" s="1"/>
    </row>
    <row r="83" spans="1:5" x14ac:dyDescent="0.25">
      <c r="A83" s="11">
        <v>70.952562940892321</v>
      </c>
      <c r="B83" s="3" t="str">
        <f t="shared" si="1"/>
        <v>Normal</v>
      </c>
      <c r="C83" s="1"/>
      <c r="D83" s="1"/>
      <c r="E83" s="1"/>
    </row>
    <row r="84" spans="1:5" x14ac:dyDescent="0.25">
      <c r="A84" s="11">
        <v>0</v>
      </c>
      <c r="B84" s="3" t="str">
        <f t="shared" si="1"/>
        <v>Normal</v>
      </c>
      <c r="C84" s="1"/>
      <c r="D84" s="1"/>
      <c r="E84" s="1"/>
    </row>
    <row r="85" spans="1:5" x14ac:dyDescent="0.25">
      <c r="A85" s="11">
        <v>3.8432029247899813</v>
      </c>
      <c r="B85" s="3" t="str">
        <f t="shared" si="1"/>
        <v>Normal</v>
      </c>
      <c r="C85" s="1"/>
      <c r="D85" s="1"/>
      <c r="E85" s="1"/>
    </row>
    <row r="86" spans="1:5" x14ac:dyDescent="0.25">
      <c r="A86" s="11">
        <v>42.569523853572541</v>
      </c>
      <c r="B86" s="3" t="str">
        <f t="shared" si="1"/>
        <v>Normal</v>
      </c>
      <c r="C86" s="1"/>
      <c r="D86" s="1"/>
      <c r="E86" s="1"/>
    </row>
    <row r="87" spans="1:5" x14ac:dyDescent="0.25">
      <c r="A87" s="11">
        <v>89.233348103067726</v>
      </c>
      <c r="B87" s="3" t="str">
        <f t="shared" si="1"/>
        <v>Normal</v>
      </c>
      <c r="C87" s="1"/>
      <c r="D87" s="1"/>
      <c r="E87" s="1"/>
    </row>
    <row r="88" spans="1:5" hidden="1" x14ac:dyDescent="0.25">
      <c r="A88" s="11">
        <v>195.31895793788146</v>
      </c>
      <c r="B88" s="3" t="str">
        <f t="shared" si="1"/>
        <v>Outliers</v>
      </c>
      <c r="C88" s="1"/>
      <c r="D88" s="1"/>
      <c r="E88" s="1"/>
    </row>
    <row r="89" spans="1:5" x14ac:dyDescent="0.25">
      <c r="A89" s="11">
        <v>10.502139831743314</v>
      </c>
      <c r="B89" s="3" t="str">
        <f t="shared" si="1"/>
        <v>Normal</v>
      </c>
      <c r="C89" s="1"/>
      <c r="D89" s="1"/>
      <c r="E89" s="1"/>
    </row>
    <row r="90" spans="1:5" x14ac:dyDescent="0.25">
      <c r="A90" s="11">
        <v>0.25930421712846841</v>
      </c>
      <c r="B90" s="3" t="str">
        <f t="shared" si="1"/>
        <v>Normal</v>
      </c>
      <c r="C90" s="1"/>
      <c r="D90" s="1"/>
      <c r="E90" s="1"/>
    </row>
    <row r="91" spans="1:5" x14ac:dyDescent="0.25">
      <c r="A91" s="11">
        <v>0</v>
      </c>
      <c r="B91" s="3" t="str">
        <f t="shared" si="1"/>
        <v>Normal</v>
      </c>
      <c r="C91" s="1"/>
      <c r="D91" s="1"/>
      <c r="E91" s="1"/>
    </row>
    <row r="92" spans="1:5" x14ac:dyDescent="0.25">
      <c r="A92" s="11">
        <v>0.33650966293965412</v>
      </c>
      <c r="B92" s="3" t="str">
        <f t="shared" si="1"/>
        <v>Normal</v>
      </c>
      <c r="C92" s="1"/>
      <c r="D92" s="1"/>
      <c r="E92" s="1"/>
    </row>
    <row r="93" spans="1:5" x14ac:dyDescent="0.25">
      <c r="A93" s="11">
        <v>48.667650613507888</v>
      </c>
      <c r="B93" s="3" t="str">
        <f t="shared" si="1"/>
        <v>Normal</v>
      </c>
      <c r="C93" s="1"/>
      <c r="D93" s="1"/>
      <c r="E93" s="1"/>
    </row>
    <row r="94" spans="1:5" x14ac:dyDescent="0.25">
      <c r="A94" s="11">
        <v>8.5513341685247213E-2</v>
      </c>
      <c r="B94" s="3" t="str">
        <f t="shared" si="1"/>
        <v>Normal</v>
      </c>
      <c r="C94" s="1"/>
      <c r="D94" s="1"/>
      <c r="E94" s="1"/>
    </row>
    <row r="95" spans="1:5" x14ac:dyDescent="0.25">
      <c r="A95" s="11">
        <v>4.8165804487342774</v>
      </c>
      <c r="B95" s="3" t="str">
        <f t="shared" si="1"/>
        <v>Normal</v>
      </c>
      <c r="C95" s="1"/>
      <c r="D95" s="1"/>
      <c r="E95" s="1"/>
    </row>
    <row r="96" spans="1:5" x14ac:dyDescent="0.25">
      <c r="A96" s="11">
        <v>0</v>
      </c>
      <c r="B96" s="3" t="str">
        <f t="shared" si="1"/>
        <v>Normal</v>
      </c>
      <c r="C96" s="1"/>
      <c r="D96" s="1"/>
      <c r="E96" s="1"/>
    </row>
    <row r="97" spans="1:5" x14ac:dyDescent="0.25">
      <c r="A97" s="11">
        <v>0.15497513493554693</v>
      </c>
      <c r="B97" s="3" t="str">
        <f t="shared" si="1"/>
        <v>Normal</v>
      </c>
      <c r="C97" s="1"/>
      <c r="D97" s="1"/>
      <c r="E97" s="1"/>
    </row>
    <row r="98" spans="1:5" x14ac:dyDescent="0.25">
      <c r="A98" s="11">
        <v>12.36464094684697</v>
      </c>
      <c r="B98" s="3" t="str">
        <f t="shared" si="1"/>
        <v>Normal</v>
      </c>
      <c r="C98" s="1"/>
      <c r="D98" s="1"/>
      <c r="E98" s="1"/>
    </row>
    <row r="99" spans="1:5" x14ac:dyDescent="0.25">
      <c r="A99" s="11">
        <v>0</v>
      </c>
      <c r="B99" s="3" t="str">
        <f t="shared" si="1"/>
        <v>Normal</v>
      </c>
      <c r="C99" s="1"/>
      <c r="D99" s="1"/>
      <c r="E99" s="1"/>
    </row>
    <row r="100" spans="1:5" hidden="1" x14ac:dyDescent="0.25">
      <c r="A100" s="11">
        <v>363.23967655221162</v>
      </c>
      <c r="B100" s="3" t="str">
        <f t="shared" si="1"/>
        <v>Outliers</v>
      </c>
      <c r="C100" s="1"/>
      <c r="D100" s="1"/>
      <c r="E100" s="1"/>
    </row>
    <row r="101" spans="1:5" x14ac:dyDescent="0.25">
      <c r="A101" s="11">
        <v>32.2396698284495</v>
      </c>
      <c r="B101" s="3" t="str">
        <f t="shared" si="1"/>
        <v>Normal</v>
      </c>
      <c r="C101" s="1"/>
      <c r="D101" s="1"/>
      <c r="E101" s="1"/>
    </row>
    <row r="102" spans="1:5" x14ac:dyDescent="0.25">
      <c r="A102" s="11">
        <v>64.684661863483626</v>
      </c>
      <c r="B102" s="3" t="str">
        <f t="shared" si="1"/>
        <v>Normal</v>
      </c>
      <c r="C102" s="1"/>
      <c r="D102" s="1"/>
      <c r="E102" s="1"/>
    </row>
    <row r="103" spans="1:5" x14ac:dyDescent="0.25">
      <c r="A103" s="11">
        <v>67.550331518628752</v>
      </c>
      <c r="B103" s="3" t="str">
        <f t="shared" si="1"/>
        <v>Normal</v>
      </c>
      <c r="C103" s="1"/>
      <c r="D103" s="1"/>
      <c r="E103" s="1"/>
    </row>
    <row r="104" spans="1:5" x14ac:dyDescent="0.25">
      <c r="A104" s="11">
        <v>0</v>
      </c>
      <c r="B104" s="3" t="str">
        <f t="shared" si="1"/>
        <v>Normal</v>
      </c>
      <c r="C104" s="1"/>
      <c r="D104" s="1"/>
      <c r="E104" s="1"/>
    </row>
    <row r="105" spans="1:5" x14ac:dyDescent="0.25">
      <c r="A105" s="11">
        <v>0</v>
      </c>
      <c r="B105" s="3" t="str">
        <f t="shared" si="1"/>
        <v>Normal</v>
      </c>
      <c r="C105" s="1"/>
      <c r="D105" s="1"/>
      <c r="E105" s="1"/>
    </row>
    <row r="106" spans="1:5" x14ac:dyDescent="0.25">
      <c r="A106" s="11">
        <v>0.88367554843735063</v>
      </c>
      <c r="B106" s="3" t="str">
        <f t="shared" si="1"/>
        <v>Normal</v>
      </c>
      <c r="C106" s="1"/>
      <c r="D106" s="1"/>
      <c r="E106" s="1"/>
    </row>
    <row r="107" spans="1:5" x14ac:dyDescent="0.25">
      <c r="A107" s="11">
        <v>7.6359687254179303</v>
      </c>
      <c r="B107" s="3" t="str">
        <f t="shared" si="1"/>
        <v>Normal</v>
      </c>
      <c r="C107" s="1"/>
      <c r="D107" s="1"/>
      <c r="E107" s="1"/>
    </row>
    <row r="108" spans="1:5" x14ac:dyDescent="0.25">
      <c r="A108" s="11">
        <v>4.3407093127299214E-2</v>
      </c>
      <c r="B108" s="3" t="str">
        <f t="shared" si="1"/>
        <v>Normal</v>
      </c>
      <c r="C108" s="1"/>
      <c r="D108" s="1"/>
      <c r="E108" s="1"/>
    </row>
    <row r="109" spans="1:5" x14ac:dyDescent="0.25">
      <c r="A109" s="11">
        <v>0.15225988277966795</v>
      </c>
      <c r="B109" s="3" t="str">
        <f t="shared" si="1"/>
        <v>Normal</v>
      </c>
      <c r="C109" s="1"/>
      <c r="D109" s="1"/>
      <c r="E109" s="1"/>
    </row>
    <row r="110" spans="1:5" x14ac:dyDescent="0.25">
      <c r="A110" s="11">
        <v>5.7381001203724802</v>
      </c>
      <c r="B110" s="3" t="str">
        <f t="shared" si="1"/>
        <v>Normal</v>
      </c>
      <c r="C110" s="1"/>
      <c r="D110" s="1"/>
      <c r="E110" s="1"/>
    </row>
    <row r="111" spans="1:5" hidden="1" x14ac:dyDescent="0.25">
      <c r="A111" s="11">
        <v>259.01693358444902</v>
      </c>
      <c r="B111" s="3" t="str">
        <f t="shared" si="1"/>
        <v>Outliers</v>
      </c>
      <c r="C111" s="1"/>
      <c r="D111" s="1"/>
      <c r="E111" s="1"/>
    </row>
    <row r="112" spans="1:5" x14ac:dyDescent="0.25">
      <c r="A112" s="11">
        <v>0.12484018500669934</v>
      </c>
      <c r="B112" s="3" t="str">
        <f t="shared" si="1"/>
        <v>Normal</v>
      </c>
      <c r="C112" s="1"/>
      <c r="D112" s="1"/>
      <c r="E112" s="1"/>
    </row>
    <row r="113" spans="1:5" hidden="1" x14ac:dyDescent="0.25">
      <c r="A113" s="11">
        <v>350.41554582319947</v>
      </c>
      <c r="B113" s="3" t="str">
        <f t="shared" si="1"/>
        <v>Outliers</v>
      </c>
      <c r="C113" s="1"/>
      <c r="D113" s="1"/>
      <c r="E113" s="1"/>
    </row>
    <row r="114" spans="1:5" x14ac:dyDescent="0.25">
      <c r="A114" s="11">
        <v>0.10342046605113085</v>
      </c>
      <c r="B114" s="3" t="str">
        <f t="shared" si="1"/>
        <v>Normal</v>
      </c>
      <c r="C114" s="1"/>
      <c r="D114" s="1"/>
      <c r="E114" s="1"/>
    </row>
    <row r="115" spans="1:5" x14ac:dyDescent="0.25">
      <c r="A115" s="11">
        <v>0.17768278701338575</v>
      </c>
      <c r="B115" s="3" t="str">
        <f t="shared" si="1"/>
        <v>Normal</v>
      </c>
      <c r="C115" s="1"/>
      <c r="D115" s="1"/>
      <c r="E115" s="1"/>
    </row>
    <row r="116" spans="1:5" x14ac:dyDescent="0.25">
      <c r="A116" s="11">
        <v>8.0308495160837374</v>
      </c>
      <c r="B116" s="3" t="str">
        <f t="shared" si="1"/>
        <v>Normal</v>
      </c>
      <c r="C116" s="1"/>
      <c r="D116" s="1"/>
      <c r="E116" s="1"/>
    </row>
    <row r="117" spans="1:5" x14ac:dyDescent="0.25">
      <c r="A117" s="11">
        <v>0</v>
      </c>
      <c r="B117" s="3" t="str">
        <f t="shared" si="1"/>
        <v>Normal</v>
      </c>
      <c r="C117" s="1"/>
      <c r="D117" s="1"/>
      <c r="E117" s="1"/>
    </row>
    <row r="118" spans="1:5" x14ac:dyDescent="0.25">
      <c r="A118" s="11">
        <v>6.5951007205079364</v>
      </c>
      <c r="B118" s="3" t="str">
        <f t="shared" si="1"/>
        <v>Normal</v>
      </c>
      <c r="C118" s="1"/>
      <c r="D118" s="1"/>
      <c r="E118" s="1"/>
    </row>
    <row r="119" spans="1:5" x14ac:dyDescent="0.25">
      <c r="A119" s="11">
        <v>21.83047572216288</v>
      </c>
      <c r="B119" s="3" t="str">
        <f t="shared" si="1"/>
        <v>Normal</v>
      </c>
      <c r="C119" s="1"/>
      <c r="D119" s="1"/>
      <c r="E119" s="1"/>
    </row>
    <row r="120" spans="1:5" x14ac:dyDescent="0.25">
      <c r="A120" s="11">
        <v>0</v>
      </c>
      <c r="B120" s="3" t="str">
        <f t="shared" si="1"/>
        <v>Normal</v>
      </c>
      <c r="C120" s="1"/>
      <c r="D120" s="1"/>
      <c r="E120" s="1"/>
    </row>
    <row r="121" spans="1:5" x14ac:dyDescent="0.25">
      <c r="A121" s="11">
        <v>0.53479439857103683</v>
      </c>
      <c r="B121" s="3" t="str">
        <f t="shared" si="1"/>
        <v>Normal</v>
      </c>
      <c r="C121" s="1"/>
      <c r="D121" s="1"/>
      <c r="E121" s="1"/>
    </row>
    <row r="122" spans="1:5" x14ac:dyDescent="0.25">
      <c r="A122" s="11">
        <v>0.1592979522567092</v>
      </c>
      <c r="B122" s="3" t="str">
        <f t="shared" si="1"/>
        <v>Normal</v>
      </c>
      <c r="C122" s="1"/>
      <c r="D122" s="1"/>
      <c r="E122" s="1"/>
    </row>
    <row r="123" spans="1:5" x14ac:dyDescent="0.25">
      <c r="A123" s="11">
        <v>4.6415213141725635</v>
      </c>
      <c r="B123" s="3" t="str">
        <f t="shared" si="1"/>
        <v>Normal</v>
      </c>
      <c r="C123" s="1"/>
      <c r="D123" s="1"/>
      <c r="E123" s="1"/>
    </row>
    <row r="124" spans="1:5" x14ac:dyDescent="0.25">
      <c r="A124" s="11">
        <v>3.6816106114393836E-2</v>
      </c>
      <c r="B124" s="3" t="str">
        <f t="shared" si="1"/>
        <v>Normal</v>
      </c>
      <c r="C124" s="1"/>
      <c r="D124" s="1"/>
      <c r="E124" s="1"/>
    </row>
    <row r="125" spans="1:5" x14ac:dyDescent="0.25">
      <c r="A125" s="11">
        <v>4.077495038243498</v>
      </c>
      <c r="B125" s="3" t="str">
        <f t="shared" si="1"/>
        <v>Normal</v>
      </c>
      <c r="C125" s="1"/>
      <c r="D125" s="1"/>
      <c r="E125" s="1"/>
    </row>
    <row r="126" spans="1:5" x14ac:dyDescent="0.25">
      <c r="A126" s="11">
        <v>0</v>
      </c>
      <c r="B126" s="3" t="str">
        <f t="shared" si="1"/>
        <v>Normal</v>
      </c>
      <c r="C126" s="1"/>
      <c r="D126" s="1"/>
      <c r="E126" s="1"/>
    </row>
    <row r="127" spans="1:5" x14ac:dyDescent="0.25">
      <c r="A127" s="11">
        <v>8.9165576457866802</v>
      </c>
      <c r="B127" s="3" t="str">
        <f t="shared" si="1"/>
        <v>Normal</v>
      </c>
      <c r="C127" s="1"/>
      <c r="D127" s="1"/>
      <c r="E127" s="1"/>
    </row>
    <row r="128" spans="1:5" x14ac:dyDescent="0.25">
      <c r="A128" s="11">
        <v>0</v>
      </c>
      <c r="B128" s="3" t="str">
        <f t="shared" si="1"/>
        <v>Normal</v>
      </c>
      <c r="C128" s="1"/>
      <c r="D128" s="1"/>
      <c r="E128" s="1"/>
    </row>
    <row r="129" spans="1:5" x14ac:dyDescent="0.25">
      <c r="A129" s="11">
        <v>0.40153636580712088</v>
      </c>
      <c r="B129" s="3" t="str">
        <f t="shared" si="1"/>
        <v>Normal</v>
      </c>
      <c r="C129" s="1"/>
      <c r="D129" s="1"/>
      <c r="E129" s="1"/>
    </row>
    <row r="130" spans="1:5" x14ac:dyDescent="0.25">
      <c r="A130" s="11">
        <v>17.076759147188351</v>
      </c>
      <c r="B130" s="3" t="str">
        <f t="shared" si="1"/>
        <v>Normal</v>
      </c>
      <c r="C130" s="1"/>
      <c r="D130" s="1"/>
      <c r="E130" s="1"/>
    </row>
    <row r="131" spans="1:5" x14ac:dyDescent="0.25">
      <c r="A131" s="11">
        <v>0.91420838956770656</v>
      </c>
      <c r="B131" s="3" t="str">
        <f t="shared" si="1"/>
        <v>Normal</v>
      </c>
      <c r="C131" s="1"/>
      <c r="D131" s="1"/>
      <c r="E131" s="1"/>
    </row>
    <row r="132" spans="1:5" hidden="1" x14ac:dyDescent="0.25">
      <c r="A132" s="11">
        <v>347.18074194607544</v>
      </c>
      <c r="B132" s="3" t="str">
        <f t="shared" si="1"/>
        <v>Outliers</v>
      </c>
      <c r="C132" s="1"/>
      <c r="D132" s="1"/>
      <c r="E132" s="1"/>
    </row>
    <row r="133" spans="1:5" x14ac:dyDescent="0.25">
      <c r="A133" s="11">
        <v>0</v>
      </c>
      <c r="B133" s="3" t="str">
        <f t="shared" si="1"/>
        <v>Normal</v>
      </c>
      <c r="C133" s="1"/>
      <c r="D133" s="1"/>
      <c r="E133" s="1"/>
    </row>
    <row r="134" spans="1:5" x14ac:dyDescent="0.25">
      <c r="A134" s="11">
        <v>62.362375546256324</v>
      </c>
      <c r="B134" s="3" t="str">
        <f t="shared" si="1"/>
        <v>Normal</v>
      </c>
      <c r="C134" s="1"/>
      <c r="D134" s="1"/>
      <c r="E134" s="1"/>
    </row>
    <row r="135" spans="1:5" hidden="1" x14ac:dyDescent="0.25">
      <c r="A135" s="11">
        <v>356.6499055803921</v>
      </c>
      <c r="B135" s="3" t="str">
        <f t="shared" ref="B135:B149" si="2">IF(AND(A135&lt;$E$10,A135&gt;$E$11),"Normal","Outliers")</f>
        <v>Outliers</v>
      </c>
      <c r="C135" s="1"/>
      <c r="D135" s="1"/>
      <c r="E135" s="1"/>
    </row>
    <row r="136" spans="1:5" x14ac:dyDescent="0.25">
      <c r="A136" s="11">
        <v>1.2219943378180083</v>
      </c>
      <c r="B136" s="3" t="str">
        <f t="shared" si="2"/>
        <v>Normal</v>
      </c>
      <c r="C136" s="1"/>
      <c r="D136" s="1"/>
      <c r="E136" s="1"/>
    </row>
    <row r="137" spans="1:5" x14ac:dyDescent="0.25">
      <c r="A137" s="11">
        <v>9.374720081639773E-2</v>
      </c>
      <c r="B137" s="3" t="str">
        <f t="shared" si="2"/>
        <v>Normal</v>
      </c>
      <c r="C137" s="1"/>
      <c r="D137" s="1"/>
      <c r="E137" s="1"/>
    </row>
    <row r="138" spans="1:5" x14ac:dyDescent="0.25">
      <c r="A138" s="11">
        <v>22.411250137707817</v>
      </c>
      <c r="B138" s="3" t="str">
        <f t="shared" si="2"/>
        <v>Normal</v>
      </c>
      <c r="C138" s="1"/>
      <c r="D138" s="1"/>
      <c r="E138" s="1"/>
    </row>
    <row r="139" spans="1:5" x14ac:dyDescent="0.25">
      <c r="A139" s="11">
        <v>0.19481928063151763</v>
      </c>
      <c r="B139" s="3" t="str">
        <f t="shared" si="2"/>
        <v>Normal</v>
      </c>
      <c r="C139" s="1"/>
      <c r="D139" s="1"/>
      <c r="E139" s="1"/>
    </row>
    <row r="140" spans="1:5" x14ac:dyDescent="0.25">
      <c r="A140" s="11">
        <v>3.8470461902423592E-2</v>
      </c>
      <c r="B140" s="3" t="str">
        <f t="shared" si="2"/>
        <v>Normal</v>
      </c>
      <c r="C140" s="1"/>
      <c r="D140" s="1"/>
      <c r="E140" s="1"/>
    </row>
    <row r="141" spans="1:5" x14ac:dyDescent="0.25">
      <c r="A141" s="11">
        <v>8.1605807494629552</v>
      </c>
      <c r="B141" s="3" t="str">
        <f t="shared" si="2"/>
        <v>Normal</v>
      </c>
      <c r="C141" s="1"/>
      <c r="D141" s="1"/>
      <c r="E141" s="1"/>
    </row>
    <row r="142" spans="1:5" x14ac:dyDescent="0.25">
      <c r="A142" s="11">
        <v>4.766823656684601E-2</v>
      </c>
      <c r="B142" s="3" t="str">
        <f t="shared" si="2"/>
        <v>Normal</v>
      </c>
      <c r="C142" s="1"/>
      <c r="D142" s="1"/>
      <c r="E142" s="1"/>
    </row>
    <row r="143" spans="1:5" x14ac:dyDescent="0.25">
      <c r="A143" s="11">
        <v>94.820178761288489</v>
      </c>
      <c r="B143" s="3" t="str">
        <f t="shared" si="2"/>
        <v>Normal</v>
      </c>
      <c r="C143" s="1"/>
      <c r="D143" s="1"/>
      <c r="E143" s="1"/>
    </row>
    <row r="144" spans="1:5" x14ac:dyDescent="0.25">
      <c r="A144" s="11">
        <v>0.11203905284968066</v>
      </c>
      <c r="B144" s="3" t="str">
        <f t="shared" si="2"/>
        <v>Normal</v>
      </c>
      <c r="C144" s="1"/>
      <c r="D144" s="1"/>
      <c r="E144" s="1"/>
    </row>
    <row r="145" spans="1:5" x14ac:dyDescent="0.25">
      <c r="A145" s="11">
        <v>0</v>
      </c>
      <c r="B145" s="3" t="str">
        <f t="shared" si="2"/>
        <v>Normal</v>
      </c>
      <c r="C145" s="1"/>
      <c r="D145" s="1"/>
      <c r="E145" s="1"/>
    </row>
    <row r="146" spans="1:5" x14ac:dyDescent="0.25">
      <c r="A146" s="11">
        <v>0.660695486383297</v>
      </c>
      <c r="B146" s="3" t="str">
        <f t="shared" si="2"/>
        <v>Normal</v>
      </c>
      <c r="C146" s="1"/>
      <c r="D146" s="1"/>
      <c r="E146" s="1"/>
    </row>
    <row r="147" spans="1:5" x14ac:dyDescent="0.25">
      <c r="A147" s="11">
        <v>39.909164074228244</v>
      </c>
      <c r="B147" s="3" t="str">
        <f t="shared" si="2"/>
        <v>Normal</v>
      </c>
      <c r="C147" s="1"/>
      <c r="D147" s="1"/>
      <c r="E147" s="1"/>
    </row>
    <row r="148" spans="1:5" x14ac:dyDescent="0.25">
      <c r="A148" s="11">
        <v>100</v>
      </c>
      <c r="B148" s="3" t="str">
        <f t="shared" si="2"/>
        <v>Normal</v>
      </c>
      <c r="C148" s="1"/>
      <c r="D148" s="1"/>
      <c r="E148" s="1"/>
    </row>
    <row r="149" spans="1:5" x14ac:dyDescent="0.25">
      <c r="A149" s="11">
        <v>4.934117314300205E-2</v>
      </c>
      <c r="B149" s="3" t="str">
        <f t="shared" si="2"/>
        <v>Normal</v>
      </c>
      <c r="C149" s="1"/>
      <c r="D149" s="1"/>
      <c r="E149" s="1"/>
    </row>
  </sheetData>
  <autoFilter ref="A5:B149" xr:uid="{5C9B1057-7464-411D-B3A3-51346314D470}">
    <filterColumn colId="1">
      <filters>
        <filter val="Normal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060D-4870-4EBE-8568-BE0F3D5C7222}">
  <dimension ref="A1:D149"/>
  <sheetViews>
    <sheetView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15" t="s">
        <v>193</v>
      </c>
    </row>
    <row r="3" spans="1:4" ht="16.5" x14ac:dyDescent="0.3">
      <c r="A3" s="16" t="s">
        <v>194</v>
      </c>
    </row>
    <row r="5" spans="1:4" x14ac:dyDescent="0.25">
      <c r="A5" s="17" t="s">
        <v>195</v>
      </c>
    </row>
    <row r="6" spans="1:4" x14ac:dyDescent="0.25">
      <c r="A6" s="11">
        <v>88.680561399455684</v>
      </c>
    </row>
    <row r="7" spans="1:4" x14ac:dyDescent="0.25">
      <c r="A7" s="11">
        <v>0</v>
      </c>
      <c r="C7" s="1" t="s">
        <v>179</v>
      </c>
      <c r="D7" s="18">
        <f>MAX(A6:A140)</f>
        <v>100</v>
      </c>
    </row>
    <row r="8" spans="1:4" x14ac:dyDescent="0.25">
      <c r="A8" s="11">
        <v>50.141627538844681</v>
      </c>
      <c r="C8" s="1" t="s">
        <v>180</v>
      </c>
      <c r="D8" s="18">
        <f>MIN(A6:A149)</f>
        <v>0</v>
      </c>
    </row>
    <row r="9" spans="1:4" x14ac:dyDescent="0.25">
      <c r="A9" s="11">
        <v>72.418017357792351</v>
      </c>
    </row>
    <row r="10" spans="1:4" x14ac:dyDescent="0.25">
      <c r="A10" s="11">
        <v>0.10476267155316053</v>
      </c>
    </row>
    <row r="11" spans="1:4" x14ac:dyDescent="0.25">
      <c r="A11" s="11">
        <v>31.450589790001178</v>
      </c>
    </row>
    <row r="12" spans="1:4" x14ac:dyDescent="0.25">
      <c r="A12" s="11">
        <v>43.336540666186366</v>
      </c>
    </row>
    <row r="13" spans="1:4" x14ac:dyDescent="0.25">
      <c r="A13" s="11">
        <v>7.4417848296963767</v>
      </c>
    </row>
    <row r="14" spans="1:4" x14ac:dyDescent="0.25">
      <c r="A14" s="11">
        <v>51.451372154256369</v>
      </c>
    </row>
    <row r="15" spans="1:4" x14ac:dyDescent="0.25">
      <c r="A15" s="11">
        <v>0.28717423811744758</v>
      </c>
    </row>
    <row r="16" spans="1:4" x14ac:dyDescent="0.25">
      <c r="A16" s="11">
        <v>0.50124698940610291</v>
      </c>
    </row>
    <row r="17" spans="1:1" x14ac:dyDescent="0.25">
      <c r="A17" s="11">
        <v>0.10964378538441426</v>
      </c>
    </row>
    <row r="18" spans="1:1" x14ac:dyDescent="0.25">
      <c r="A18" s="11">
        <v>0</v>
      </c>
    </row>
    <row r="19" spans="1:1" x14ac:dyDescent="0.25">
      <c r="A19" s="11">
        <v>18.128059906729604</v>
      </c>
    </row>
    <row r="20" spans="1:1" x14ac:dyDescent="0.25">
      <c r="A20" s="11">
        <v>0</v>
      </c>
    </row>
    <row r="21" spans="1:1" x14ac:dyDescent="0.25">
      <c r="A21" s="11">
        <v>31.317929244640041</v>
      </c>
    </row>
    <row r="22" spans="1:1" x14ac:dyDescent="0.25">
      <c r="A22" s="11">
        <v>0.84189840645556258</v>
      </c>
    </row>
    <row r="23" spans="1:1" x14ac:dyDescent="0.25">
      <c r="A23" s="11">
        <v>0</v>
      </c>
    </row>
    <row r="24" spans="1:1" x14ac:dyDescent="0.25">
      <c r="A24" s="11">
        <v>0.1786262461578437</v>
      </c>
    </row>
    <row r="25" spans="1:1" x14ac:dyDescent="0.25">
      <c r="A25" s="11">
        <v>0.41685257563094397</v>
      </c>
    </row>
    <row r="26" spans="1:1" x14ac:dyDescent="0.25">
      <c r="A26" s="11">
        <v>0.79160732003522671</v>
      </c>
    </row>
    <row r="27" spans="1:1" x14ac:dyDescent="0.25">
      <c r="A27" s="11">
        <v>0.25649408730619072</v>
      </c>
    </row>
    <row r="28" spans="1:1" x14ac:dyDescent="0.25">
      <c r="A28" s="11">
        <v>6.268099153157683E-2</v>
      </c>
    </row>
    <row r="29" spans="1:1" x14ac:dyDescent="0.25">
      <c r="A29" s="11">
        <v>42.030235331465434</v>
      </c>
    </row>
    <row r="30" spans="1:1" x14ac:dyDescent="0.25">
      <c r="A30" s="11">
        <v>60.260829947517827</v>
      </c>
    </row>
    <row r="31" spans="1:1" x14ac:dyDescent="0.25">
      <c r="A31" s="11">
        <v>0.11858528754150842</v>
      </c>
    </row>
    <row r="32" spans="1:1" x14ac:dyDescent="0.25">
      <c r="A32" s="11">
        <v>62.57074871616647</v>
      </c>
    </row>
    <row r="33" spans="1:1" x14ac:dyDescent="0.25">
      <c r="A33" s="11">
        <v>1.5746162043977336</v>
      </c>
    </row>
    <row r="34" spans="1:1" x14ac:dyDescent="0.25">
      <c r="A34" s="11">
        <v>4.8870848840984457E-2</v>
      </c>
    </row>
    <row r="35" spans="1:1" x14ac:dyDescent="0.25">
      <c r="A35" s="11">
        <v>9.5959221845072704E-2</v>
      </c>
    </row>
    <row r="36" spans="1:1" x14ac:dyDescent="0.25">
      <c r="A36" s="11">
        <v>7.0448390792220539E-2</v>
      </c>
    </row>
    <row r="37" spans="1:1" x14ac:dyDescent="0.25">
      <c r="A37" s="11">
        <v>0.51753458727469537</v>
      </c>
    </row>
    <row r="38" spans="1:1" x14ac:dyDescent="0.25">
      <c r="A38" s="11">
        <v>7.5280417813087546</v>
      </c>
    </row>
    <row r="39" spans="1:1" x14ac:dyDescent="0.25">
      <c r="A39" s="11">
        <v>8.1465426295679974E-2</v>
      </c>
    </row>
    <row r="40" spans="1:1" x14ac:dyDescent="0.25">
      <c r="A40" s="11">
        <v>1.2106911106509493</v>
      </c>
    </row>
    <row r="41" spans="1:1" x14ac:dyDescent="0.25">
      <c r="A41" s="11">
        <v>0.14686381394490514</v>
      </c>
    </row>
    <row r="42" spans="1:1" x14ac:dyDescent="0.25">
      <c r="A42" s="11">
        <v>0.31075180237598299</v>
      </c>
    </row>
    <row r="43" spans="1:1" x14ac:dyDescent="0.25">
      <c r="A43" s="11">
        <v>0.28258415689327882</v>
      </c>
    </row>
    <row r="44" spans="1:1" x14ac:dyDescent="0.25">
      <c r="A44" s="11">
        <v>1.8250572737715762</v>
      </c>
    </row>
    <row r="45" spans="1:1" x14ac:dyDescent="0.25">
      <c r="A45" s="11">
        <v>10.985754826832263</v>
      </c>
    </row>
    <row r="46" spans="1:1" x14ac:dyDescent="0.25">
      <c r="A46" s="11">
        <v>15.013624961571875</v>
      </c>
    </row>
    <row r="47" spans="1:1" x14ac:dyDescent="0.25">
      <c r="A47" s="11">
        <v>0</v>
      </c>
    </row>
    <row r="48" spans="1:1" x14ac:dyDescent="0.25">
      <c r="A48" s="11">
        <v>16.347851129166017</v>
      </c>
    </row>
    <row r="49" spans="1:1" x14ac:dyDescent="0.25">
      <c r="A49" s="11">
        <v>87.425172916779687</v>
      </c>
    </row>
    <row r="50" spans="1:1" x14ac:dyDescent="0.25">
      <c r="A50" s="11">
        <v>0.11399015002207463</v>
      </c>
    </row>
    <row r="51" spans="1:1" x14ac:dyDescent="0.25">
      <c r="A51" s="11">
        <v>0.14924788240375952</v>
      </c>
    </row>
    <row r="52" spans="1:1" x14ac:dyDescent="0.25">
      <c r="A52" s="11">
        <v>0</v>
      </c>
    </row>
    <row r="53" spans="1:1" x14ac:dyDescent="0.25">
      <c r="A53" s="11">
        <v>0</v>
      </c>
    </row>
    <row r="54" spans="1:1" x14ac:dyDescent="0.25">
      <c r="A54" s="11">
        <v>5.1069401574181894</v>
      </c>
    </row>
    <row r="55" spans="1:1" x14ac:dyDescent="0.25">
      <c r="A55" s="11">
        <v>14.729342472842058</v>
      </c>
    </row>
    <row r="56" spans="1:1" x14ac:dyDescent="0.25">
      <c r="A56" s="11">
        <v>4.5311496759859384</v>
      </c>
    </row>
    <row r="57" spans="1:1" x14ac:dyDescent="0.25">
      <c r="A57" s="11">
        <v>30.661834178985316</v>
      </c>
    </row>
    <row r="58" spans="1:1" x14ac:dyDescent="0.25">
      <c r="A58" s="11">
        <v>25.305176577855747</v>
      </c>
    </row>
    <row r="59" spans="1:1" x14ac:dyDescent="0.25">
      <c r="A59" s="11">
        <v>3.6503940664359018E-2</v>
      </c>
    </row>
    <row r="60" spans="1:1" x14ac:dyDescent="0.25">
      <c r="A60" s="11">
        <v>0.18053483816929883</v>
      </c>
    </row>
    <row r="61" spans="1:1" x14ac:dyDescent="0.25">
      <c r="A61" s="11">
        <v>2.7199581133916499</v>
      </c>
    </row>
    <row r="62" spans="1:1" x14ac:dyDescent="0.25">
      <c r="A62" s="11">
        <v>1.9796962572045</v>
      </c>
    </row>
    <row r="63" spans="1:1" x14ac:dyDescent="0.25">
      <c r="A63" s="11">
        <v>0</v>
      </c>
    </row>
    <row r="64" spans="1:1" x14ac:dyDescent="0.25">
      <c r="A64" s="11">
        <v>0.13572605027048962</v>
      </c>
    </row>
    <row r="65" spans="1:1" x14ac:dyDescent="0.25">
      <c r="A65" s="11">
        <v>0</v>
      </c>
    </row>
    <row r="66" spans="1:1" x14ac:dyDescent="0.25">
      <c r="A66" s="11">
        <v>47.067325369961331</v>
      </c>
    </row>
    <row r="67" spans="1:1" x14ac:dyDescent="0.25">
      <c r="A67" s="11">
        <v>34.020487408042563</v>
      </c>
    </row>
    <row r="68" spans="1:1" x14ac:dyDescent="0.25">
      <c r="A68" s="11">
        <v>0</v>
      </c>
    </row>
    <row r="69" spans="1:1" x14ac:dyDescent="0.25">
      <c r="A69" s="11">
        <v>9.7006698661612351E-2</v>
      </c>
    </row>
    <row r="70" spans="1:1" x14ac:dyDescent="0.25">
      <c r="A70" s="11">
        <v>70.952562940892321</v>
      </c>
    </row>
    <row r="71" spans="1:1" x14ac:dyDescent="0.25">
      <c r="A71" s="11">
        <v>0</v>
      </c>
    </row>
    <row r="72" spans="1:1" x14ac:dyDescent="0.25">
      <c r="A72" s="11">
        <v>3.8432029247899813</v>
      </c>
    </row>
    <row r="73" spans="1:1" x14ac:dyDescent="0.25">
      <c r="A73" s="11">
        <v>42.569523853572541</v>
      </c>
    </row>
    <row r="74" spans="1:1" x14ac:dyDescent="0.25">
      <c r="A74" s="11">
        <v>89.233348103067726</v>
      </c>
    </row>
    <row r="75" spans="1:1" x14ac:dyDescent="0.25">
      <c r="A75" s="11">
        <v>10.502139831743314</v>
      </c>
    </row>
    <row r="76" spans="1:1" x14ac:dyDescent="0.25">
      <c r="A76" s="11">
        <v>0.25930421712846841</v>
      </c>
    </row>
    <row r="77" spans="1:1" x14ac:dyDescent="0.25">
      <c r="A77" s="11">
        <v>0</v>
      </c>
    </row>
    <row r="78" spans="1:1" x14ac:dyDescent="0.25">
      <c r="A78" s="11">
        <v>0.33650966293965412</v>
      </c>
    </row>
    <row r="79" spans="1:1" x14ac:dyDescent="0.25">
      <c r="A79" s="11">
        <v>48.667650613507888</v>
      </c>
    </row>
    <row r="80" spans="1:1" x14ac:dyDescent="0.25">
      <c r="A80" s="11">
        <v>8.5513341685247213E-2</v>
      </c>
    </row>
    <row r="81" spans="1:1" x14ac:dyDescent="0.25">
      <c r="A81" s="11">
        <v>4.8165804487342774</v>
      </c>
    </row>
    <row r="82" spans="1:1" x14ac:dyDescent="0.25">
      <c r="A82" s="11">
        <v>0</v>
      </c>
    </row>
    <row r="83" spans="1:1" x14ac:dyDescent="0.25">
      <c r="A83" s="11">
        <v>0.15497513493554693</v>
      </c>
    </row>
    <row r="84" spans="1:1" x14ac:dyDescent="0.25">
      <c r="A84" s="11">
        <v>12.36464094684697</v>
      </c>
    </row>
    <row r="85" spans="1:1" x14ac:dyDescent="0.25">
      <c r="A85" s="11">
        <v>0</v>
      </c>
    </row>
    <row r="86" spans="1:1" x14ac:dyDescent="0.25">
      <c r="A86" s="11">
        <v>32.2396698284495</v>
      </c>
    </row>
    <row r="87" spans="1:1" x14ac:dyDescent="0.25">
      <c r="A87" s="11">
        <v>64.684661863483626</v>
      </c>
    </row>
    <row r="88" spans="1:1" x14ac:dyDescent="0.25">
      <c r="A88" s="11">
        <v>67.550331518628752</v>
      </c>
    </row>
    <row r="89" spans="1:1" x14ac:dyDescent="0.25">
      <c r="A89" s="11">
        <v>0</v>
      </c>
    </row>
    <row r="90" spans="1:1" x14ac:dyDescent="0.25">
      <c r="A90" s="11">
        <v>0</v>
      </c>
    </row>
    <row r="91" spans="1:1" x14ac:dyDescent="0.25">
      <c r="A91" s="11">
        <v>0.88367554843735063</v>
      </c>
    </row>
    <row r="92" spans="1:1" x14ac:dyDescent="0.25">
      <c r="A92" s="11">
        <v>7.6359687254179303</v>
      </c>
    </row>
    <row r="93" spans="1:1" x14ac:dyDescent="0.25">
      <c r="A93" s="11">
        <v>4.3407093127299214E-2</v>
      </c>
    </row>
    <row r="94" spans="1:1" x14ac:dyDescent="0.25">
      <c r="A94" s="11">
        <v>0.15225988277966795</v>
      </c>
    </row>
    <row r="95" spans="1:1" x14ac:dyDescent="0.25">
      <c r="A95" s="11">
        <v>5.7381001203724802</v>
      </c>
    </row>
    <row r="96" spans="1:1" x14ac:dyDescent="0.25">
      <c r="A96" s="11">
        <v>0.12484018500669934</v>
      </c>
    </row>
    <row r="97" spans="1:1" x14ac:dyDescent="0.25">
      <c r="A97" s="11">
        <v>0.10342046605113085</v>
      </c>
    </row>
    <row r="98" spans="1:1" x14ac:dyDescent="0.25">
      <c r="A98" s="11">
        <v>0.17768278701338575</v>
      </c>
    </row>
    <row r="99" spans="1:1" x14ac:dyDescent="0.25">
      <c r="A99" s="11">
        <v>8.0308495160837374</v>
      </c>
    </row>
    <row r="100" spans="1:1" x14ac:dyDescent="0.25">
      <c r="A100" s="11">
        <v>0</v>
      </c>
    </row>
    <row r="101" spans="1:1" x14ac:dyDescent="0.25">
      <c r="A101" s="11">
        <v>6.5951007205079364</v>
      </c>
    </row>
    <row r="102" spans="1:1" x14ac:dyDescent="0.25">
      <c r="A102" s="11">
        <v>21.83047572216288</v>
      </c>
    </row>
    <row r="103" spans="1:1" x14ac:dyDescent="0.25">
      <c r="A103" s="11">
        <v>0</v>
      </c>
    </row>
    <row r="104" spans="1:1" x14ac:dyDescent="0.25">
      <c r="A104" s="11">
        <v>0.53479439857103683</v>
      </c>
    </row>
    <row r="105" spans="1:1" x14ac:dyDescent="0.25">
      <c r="A105" s="11">
        <v>0.1592979522567092</v>
      </c>
    </row>
    <row r="106" spans="1:1" x14ac:dyDescent="0.25">
      <c r="A106" s="11">
        <v>4.6415213141725635</v>
      </c>
    </row>
    <row r="107" spans="1:1" x14ac:dyDescent="0.25">
      <c r="A107" s="11">
        <v>3.6816106114393836E-2</v>
      </c>
    </row>
    <row r="108" spans="1:1" x14ac:dyDescent="0.25">
      <c r="A108" s="11">
        <v>4.077495038243498</v>
      </c>
    </row>
    <row r="109" spans="1:1" x14ac:dyDescent="0.25">
      <c r="A109" s="11">
        <v>0</v>
      </c>
    </row>
    <row r="110" spans="1:1" x14ac:dyDescent="0.25">
      <c r="A110" s="11">
        <v>8.9165576457866802</v>
      </c>
    </row>
    <row r="111" spans="1:1" x14ac:dyDescent="0.25">
      <c r="A111" s="11">
        <v>0</v>
      </c>
    </row>
    <row r="112" spans="1:1" x14ac:dyDescent="0.25">
      <c r="A112" s="11">
        <v>0.40153636580712088</v>
      </c>
    </row>
    <row r="113" spans="1:1" x14ac:dyDescent="0.25">
      <c r="A113" s="11">
        <v>17.076759147188351</v>
      </c>
    </row>
    <row r="114" spans="1:1" x14ac:dyDescent="0.25">
      <c r="A114" s="11">
        <v>0.91420838956770656</v>
      </c>
    </row>
    <row r="115" spans="1:1" x14ac:dyDescent="0.25">
      <c r="A115" s="11">
        <v>0</v>
      </c>
    </row>
    <row r="116" spans="1:1" x14ac:dyDescent="0.25">
      <c r="A116" s="11">
        <v>62.362375546256324</v>
      </c>
    </row>
    <row r="117" spans="1:1" x14ac:dyDescent="0.25">
      <c r="A117" s="11">
        <v>1.2219943378180083</v>
      </c>
    </row>
    <row r="118" spans="1:1" x14ac:dyDescent="0.25">
      <c r="A118" s="11">
        <v>9.374720081639773E-2</v>
      </c>
    </row>
    <row r="119" spans="1:1" x14ac:dyDescent="0.25">
      <c r="A119" s="11">
        <v>22.411250137707817</v>
      </c>
    </row>
    <row r="120" spans="1:1" x14ac:dyDescent="0.25">
      <c r="A120" s="11">
        <v>0.19481928063151763</v>
      </c>
    </row>
    <row r="121" spans="1:1" x14ac:dyDescent="0.25">
      <c r="A121" s="11">
        <v>3.8470461902423592E-2</v>
      </c>
    </row>
    <row r="122" spans="1:1" x14ac:dyDescent="0.25">
      <c r="A122" s="11">
        <v>8.1605807494629552</v>
      </c>
    </row>
    <row r="123" spans="1:1" x14ac:dyDescent="0.25">
      <c r="A123" s="11">
        <v>4.766823656684601E-2</v>
      </c>
    </row>
    <row r="124" spans="1:1" x14ac:dyDescent="0.25">
      <c r="A124" s="11">
        <v>94.820178761288489</v>
      </c>
    </row>
    <row r="125" spans="1:1" x14ac:dyDescent="0.25">
      <c r="A125" s="11">
        <v>0.11203905284968066</v>
      </c>
    </row>
    <row r="126" spans="1:1" x14ac:dyDescent="0.25">
      <c r="A126" s="11">
        <v>0</v>
      </c>
    </row>
    <row r="127" spans="1:1" x14ac:dyDescent="0.25">
      <c r="A127" s="11">
        <v>0.660695486383297</v>
      </c>
    </row>
    <row r="128" spans="1:1" x14ac:dyDescent="0.25">
      <c r="A128" s="11">
        <v>39.909164074228244</v>
      </c>
    </row>
    <row r="129" spans="1:1" x14ac:dyDescent="0.25">
      <c r="A129" s="11">
        <v>100</v>
      </c>
    </row>
    <row r="130" spans="1:1" x14ac:dyDescent="0.25">
      <c r="A130" s="11">
        <v>4.934117314300205E-2</v>
      </c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5" spans="1:1" x14ac:dyDescent="0.25">
      <c r="A145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Outlires</vt:lpstr>
      <vt:lpstr>Máximo e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2023-01-16T00:43:21Z</dcterms:created>
  <dcterms:modified xsi:type="dcterms:W3CDTF">2024-02-23T20:44:51Z</dcterms:modified>
</cp:coreProperties>
</file>