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15\"/>
    </mc:Choice>
  </mc:AlternateContent>
  <xr:revisionPtr revIDLastSave="0" documentId="13_ncr:1_{14B5283A-86D9-455A-9290-C4CAF561C5E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dica. 01" sheetId="1" r:id="rId1"/>
    <sheet name="Indica. 02" sheetId="2" r:id="rId2"/>
    <sheet name="Indica. 03" sheetId="3" r:id="rId3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2" hidden="1">'Indica. 03'!$A$3:$J$160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M22" i="2"/>
  <c r="M17" i="2"/>
  <c r="M21" i="2"/>
  <c r="M20" i="2"/>
  <c r="M19" i="2"/>
  <c r="M18" i="2"/>
  <c r="M17" i="1" l="1"/>
  <c r="M17" i="3"/>
  <c r="M19" i="3"/>
  <c r="M18" i="3"/>
  <c r="M19" i="1"/>
  <c r="M18" i="1"/>
  <c r="M20" i="1" s="1"/>
  <c r="M22" i="1" l="1"/>
  <c r="M21" i="1"/>
  <c r="M20" i="3"/>
  <c r="M21" i="3" s="1"/>
  <c r="M22" i="3" l="1"/>
  <c r="J17" i="3" s="1"/>
  <c r="J17" i="1"/>
  <c r="J76" i="1"/>
  <c r="J143" i="1"/>
  <c r="J88" i="1"/>
  <c r="J67" i="1"/>
  <c r="J100" i="1"/>
  <c r="J79" i="1"/>
  <c r="J140" i="1"/>
  <c r="J29" i="1"/>
  <c r="J37" i="1"/>
  <c r="J50" i="1"/>
  <c r="J65" i="1"/>
  <c r="J46" i="1"/>
  <c r="J47" i="1"/>
  <c r="J119" i="1"/>
  <c r="J110" i="1"/>
  <c r="J45" i="1"/>
  <c r="J87" i="1"/>
  <c r="J99" i="1"/>
  <c r="J40" i="1"/>
  <c r="J86" i="1"/>
  <c r="J89" i="1"/>
  <c r="J39" i="1"/>
  <c r="J117" i="1"/>
  <c r="J75" i="1"/>
  <c r="J141" i="1"/>
  <c r="J73" i="1"/>
  <c r="J80" i="1"/>
  <c r="J92" i="1"/>
  <c r="J114" i="1"/>
  <c r="J126" i="1"/>
  <c r="J94" i="1"/>
  <c r="J98" i="1"/>
  <c r="J77" i="1"/>
  <c r="J118" i="1"/>
  <c r="J108" i="1"/>
  <c r="J144" i="1"/>
  <c r="J74" i="3"/>
  <c r="J18" i="3"/>
  <c r="J156" i="3"/>
  <c r="J132" i="3"/>
  <c r="J84" i="3"/>
  <c r="J60" i="3"/>
  <c r="J93" i="3"/>
  <c r="J81" i="3"/>
  <c r="J42" i="3"/>
  <c r="J88" i="3"/>
  <c r="J155" i="3"/>
  <c r="J82" i="3"/>
  <c r="J46" i="3"/>
  <c r="J128" i="3"/>
  <c r="J104" i="3"/>
  <c r="J131" i="3"/>
  <c r="J59" i="3"/>
  <c r="J154" i="3"/>
  <c r="J151" i="3"/>
  <c r="J139" i="3"/>
  <c r="J103" i="3"/>
  <c r="J79" i="3"/>
  <c r="J102" i="3"/>
  <c r="J66" i="3"/>
  <c r="J30" i="3"/>
  <c r="J76" i="3"/>
  <c r="J143" i="3"/>
  <c r="J83" i="3"/>
  <c r="J58" i="3"/>
  <c r="J149" i="3"/>
  <c r="J137" i="3"/>
  <c r="J113" i="3"/>
  <c r="J89" i="3"/>
  <c r="J65" i="3"/>
  <c r="J20" i="3"/>
  <c r="J160" i="3"/>
  <c r="J148" i="3"/>
  <c r="J64" i="3"/>
  <c r="J138" i="1"/>
  <c r="J18" i="1"/>
  <c r="J97" i="1"/>
  <c r="J122" i="1"/>
  <c r="J158" i="1"/>
  <c r="J148" i="1"/>
  <c r="J130" i="1"/>
  <c r="J81" i="1"/>
  <c r="J42" i="1"/>
  <c r="J152" i="1"/>
  <c r="J26" i="1"/>
  <c r="J19" i="1"/>
  <c r="J159" i="1"/>
  <c r="J160" i="1"/>
  <c r="J149" i="1"/>
  <c r="J154" i="1"/>
  <c r="J61" i="1"/>
  <c r="J105" i="1"/>
  <c r="J107" i="1"/>
  <c r="J78" i="1"/>
  <c r="J151" i="1"/>
  <c r="J54" i="1"/>
  <c r="J147" i="1"/>
  <c r="J137" i="1"/>
  <c r="J25" i="1"/>
  <c r="J83" i="1"/>
  <c r="J139" i="1"/>
  <c r="J30" i="1"/>
  <c r="J38" i="1"/>
  <c r="J27" i="1"/>
  <c r="J28" i="1"/>
  <c r="J20" i="1"/>
  <c r="J22" i="1"/>
  <c r="J23" i="1"/>
  <c r="J109" i="1"/>
  <c r="J129" i="1"/>
  <c r="J131" i="1"/>
  <c r="J21" i="1"/>
  <c r="J48" i="1"/>
  <c r="J32" i="1"/>
  <c r="J66" i="1"/>
  <c r="J153" i="1"/>
  <c r="J155" i="1"/>
  <c r="J31" i="1"/>
  <c r="J84" i="1"/>
  <c r="J44" i="1"/>
  <c r="J62" i="1"/>
  <c r="J51" i="1"/>
  <c r="J52" i="1"/>
  <c r="J41" i="1"/>
  <c r="J69" i="1"/>
  <c r="J71" i="1"/>
  <c r="J90" i="1"/>
  <c r="J34" i="1"/>
  <c r="J36" i="1"/>
  <c r="J43" i="1"/>
  <c r="J120" i="1"/>
  <c r="J56" i="1"/>
  <c r="J74" i="1"/>
  <c r="J63" i="1"/>
  <c r="J64" i="1"/>
  <c r="J53" i="1"/>
  <c r="J93" i="1"/>
  <c r="J95" i="1"/>
  <c r="J102" i="1"/>
  <c r="J58" i="1"/>
  <c r="J72" i="1"/>
  <c r="J55" i="1"/>
  <c r="J156" i="1"/>
  <c r="J68" i="1"/>
  <c r="J24" i="1"/>
  <c r="J142" i="1"/>
  <c r="J91" i="1"/>
  <c r="J104" i="1"/>
  <c r="J111" i="1"/>
  <c r="J112" i="1"/>
  <c r="J101" i="1"/>
  <c r="J70" i="1"/>
  <c r="J60" i="1"/>
  <c r="J150" i="1"/>
  <c r="J49" i="1"/>
  <c r="J103" i="1"/>
  <c r="J121" i="1"/>
  <c r="J116" i="1"/>
  <c r="J134" i="1"/>
  <c r="J123" i="1"/>
  <c r="J124" i="1"/>
  <c r="J113" i="1"/>
  <c r="J82" i="1"/>
  <c r="J96" i="1"/>
  <c r="J33" i="1"/>
  <c r="J35" i="1"/>
  <c r="J85" i="1"/>
  <c r="J115" i="1"/>
  <c r="J145" i="1"/>
  <c r="J128" i="1"/>
  <c r="J146" i="1"/>
  <c r="J135" i="1"/>
  <c r="J136" i="1"/>
  <c r="J125" i="1"/>
  <c r="J106" i="1"/>
  <c r="J132" i="1"/>
  <c r="J57" i="1"/>
  <c r="J59" i="1"/>
  <c r="J133" i="1"/>
  <c r="J127" i="1"/>
  <c r="J157" i="1"/>
  <c r="J124" i="3" l="1"/>
  <c r="J78" i="3"/>
  <c r="J121" i="3"/>
  <c r="J54" i="3"/>
  <c r="J114" i="3"/>
  <c r="J157" i="3"/>
  <c r="J90" i="3"/>
  <c r="J33" i="3"/>
  <c r="J38" i="3"/>
  <c r="J55" i="3"/>
  <c r="J80" i="3"/>
  <c r="J57" i="3"/>
  <c r="J62" i="3"/>
  <c r="J51" i="3"/>
  <c r="J127" i="3"/>
  <c r="J152" i="3"/>
  <c r="J105" i="3"/>
  <c r="J29" i="3"/>
  <c r="J106" i="3"/>
  <c r="J138" i="3"/>
  <c r="J34" i="3"/>
  <c r="J126" i="3"/>
  <c r="J94" i="3"/>
  <c r="J150" i="3"/>
  <c r="J129" i="3"/>
  <c r="J25" i="3"/>
  <c r="J98" i="3"/>
  <c r="J41" i="3"/>
  <c r="J130" i="3"/>
  <c r="J31" i="3"/>
  <c r="J70" i="3"/>
  <c r="J44" i="3"/>
  <c r="J142" i="3"/>
  <c r="J21" i="3"/>
  <c r="J153" i="3"/>
  <c r="J37" i="3"/>
  <c r="J146" i="3"/>
  <c r="J53" i="3"/>
  <c r="J47" i="3"/>
  <c r="J43" i="3"/>
  <c r="J118" i="3"/>
  <c r="J68" i="3"/>
  <c r="J35" i="3"/>
  <c r="J32" i="3"/>
  <c r="J24" i="3"/>
  <c r="J61" i="3"/>
  <c r="J158" i="3"/>
  <c r="J71" i="3"/>
  <c r="J56" i="3"/>
  <c r="J36" i="3"/>
  <c r="J73" i="3"/>
  <c r="J19" i="3"/>
  <c r="J77" i="3"/>
  <c r="J119" i="3"/>
  <c r="J67" i="3"/>
  <c r="J23" i="3"/>
  <c r="J92" i="3"/>
  <c r="J107" i="3"/>
  <c r="J22" i="3"/>
  <c r="J48" i="3"/>
  <c r="J97" i="3"/>
  <c r="J27" i="3"/>
  <c r="J101" i="3"/>
  <c r="J40" i="3"/>
  <c r="J91" i="3"/>
  <c r="J95" i="3"/>
  <c r="J116" i="3"/>
  <c r="J28" i="3"/>
  <c r="J45" i="3"/>
  <c r="J72" i="3"/>
  <c r="J145" i="3"/>
  <c r="J63" i="3"/>
  <c r="J100" i="3"/>
  <c r="J125" i="3"/>
  <c r="J112" i="3"/>
  <c r="J115" i="3"/>
  <c r="J52" i="3"/>
  <c r="J140" i="3"/>
  <c r="J136" i="3"/>
  <c r="J69" i="3"/>
  <c r="J108" i="3"/>
  <c r="J26" i="3"/>
  <c r="J49" i="3"/>
  <c r="J50" i="3"/>
  <c r="J39" i="3"/>
  <c r="J96" i="3"/>
  <c r="J85" i="3"/>
  <c r="J86" i="3"/>
  <c r="J75" i="3"/>
  <c r="J87" i="3"/>
  <c r="J117" i="3"/>
  <c r="J120" i="3"/>
  <c r="J109" i="3"/>
  <c r="J110" i="3"/>
  <c r="J99" i="3"/>
  <c r="J122" i="3"/>
  <c r="J141" i="3"/>
  <c r="J144" i="3"/>
  <c r="J133" i="3"/>
  <c r="J134" i="3"/>
  <c r="J111" i="3"/>
  <c r="J123" i="3"/>
  <c r="J135" i="3"/>
  <c r="J147" i="3"/>
  <c r="J159" i="3"/>
</calcChain>
</file>

<file path=xl/sharedStrings.xml><?xml version="1.0" encoding="utf-8"?>
<sst xmlns="http://schemas.openxmlformats.org/spreadsheetml/2006/main" count="976" uniqueCount="188">
  <si>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</si>
  <si>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</si>
  <si>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</si>
  <si>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</si>
  <si>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</si>
  <si>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</si>
  <si>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</si>
  <si>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</si>
  <si>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</si>
  <si>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</si>
  <si>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</si>
  <si>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</si>
  <si>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</si>
  <si>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</si>
  <si>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</si>
  <si>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</si>
  <si>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</si>
  <si>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</si>
  <si>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</si>
  <si>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</si>
  <si>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</si>
  <si>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</si>
  <si>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</si>
  <si>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</si>
  <si>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</si>
  <si>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</si>
  <si>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</si>
  <si>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</si>
  <si>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</si>
  <si>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</si>
  <si>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</si>
  <si>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</si>
  <si>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</si>
  <si>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</si>
  <si>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</si>
  <si>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</si>
  <si>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</si>
  <si>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</si>
  <si>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</si>
  <si>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</si>
  <si>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</si>
  <si>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</si>
  <si>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</si>
  <si>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</si>
  <si>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</si>
  <si>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</si>
  <si>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</si>
  <si>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</si>
  <si>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</si>
  <si>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</si>
  <si>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</si>
  <si>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</si>
  <si>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</si>
  <si>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</si>
  <si>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</si>
  <si>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</si>
  <si>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</si>
  <si>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</si>
  <si>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</si>
  <si>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</si>
  <si>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</si>
  <si>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</si>
  <si>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</si>
  <si>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</si>
  <si>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</si>
  <si>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</si>
  <si>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</si>
  <si>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</si>
  <si>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</si>
  <si>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</si>
  <si>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</si>
  <si>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</si>
  <si>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</si>
  <si>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</si>
  <si>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</si>
  <si>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</si>
  <si>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</si>
  <si>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</si>
  <si>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</si>
  <si>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</si>
  <si>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</si>
  <si>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</si>
  <si>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</si>
  <si>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</si>
  <si>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</si>
  <si>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</si>
  <si>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</si>
  <si>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</si>
  <si>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</si>
  <si>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</si>
  <si>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</si>
  <si>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</si>
  <si>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</si>
  <si>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</si>
  <si>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</si>
  <si>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</si>
  <si>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</si>
  <si>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</si>
  <si>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</si>
  <si>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</si>
  <si>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</si>
  <si>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</si>
  <si>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</si>
  <si>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</si>
  <si>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</si>
  <si>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</si>
  <si>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</si>
  <si>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</si>
  <si>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</si>
  <si>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</si>
  <si>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</si>
  <si>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</si>
  <si>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</si>
  <si>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</si>
  <si>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</si>
  <si>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</si>
  <si>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</si>
  <si>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</si>
  <si>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</si>
  <si>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</si>
  <si>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</si>
  <si>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</si>
  <si>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</si>
  <si>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</si>
  <si>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</si>
  <si>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</si>
  <si>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</si>
  <si>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</si>
  <si>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</si>
  <si>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</si>
  <si>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</si>
  <si>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</si>
  <si>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</si>
  <si>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</si>
  <si>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</si>
  <si>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</si>
  <si>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</si>
  <si>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</si>
  <si>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</si>
  <si>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</si>
  <si>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</si>
  <si>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</si>
  <si>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</si>
  <si>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</si>
  <si>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</si>
  <si>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</si>
  <si>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</si>
  <si>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</si>
  <si>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</si>
  <si>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</si>
  <si>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</si>
  <si>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</si>
  <si>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</si>
  <si>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</si>
  <si>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</si>
  <si>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</si>
  <si>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</si>
  <si>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</si>
  <si>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</si>
  <si>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</si>
  <si>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</si>
  <si>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</si>
  <si>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</si>
  <si>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</si>
  <si>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</si>
  <si>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</si>
  <si>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</si>
  <si>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</si>
  <si>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</si>
  <si>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</si>
  <si>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</si>
  <si>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</si>
  <si>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</si>
  <si>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Percentual de área de floresta</t>
  </si>
  <si>
    <t>-</t>
  </si>
  <si>
    <t>Fonte: https://fapespa.pa.gov.br/sistemas/anuario2022/</t>
  </si>
  <si>
    <t>Obs.: Os valores em zero significa que não constam informações relativas a áreas de floresta no municipio naquele ano, na base de dados do INPE.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</si>
  <si>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</si>
  <si>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</si>
  <si>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</si>
  <si>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</si>
  <si>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</si>
  <si>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</si>
  <si>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</si>
  <si>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</si>
  <si>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</si>
  <si>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Percentual de área desmatada</t>
  </si>
  <si>
    <t>Degradação ambiental por queimadas (Nº focos/1.000 km²)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</si>
</sst>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#,##0.0"/>
    <numFmt numFmtId="168" formatCode="#,##0.0_ ;\-#,##0.0\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165" fontId="1" fillId="0" borderId="0" xfId="1" applyNumberFormat="1" applyFont="1"/>
    <xf numFmtId="165" fontId="1" fillId="0" borderId="0" xfId="0" applyNumberFormat="1" applyFont="1"/>
    <xf numFmtId="164" fontId="1" fillId="0" borderId="0" xfId="1" applyNumberFormat="1" applyFont="1"/>
    <xf numFmtId="1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1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1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"/>
  <sheetViews>
    <sheetView topLeftCell="A136"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7" width="9.85546875" style="1" bestFit="1" customWidth="1"/>
    <col min="8" max="8" width="9.85546875" style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5" x14ac:dyDescent="0.2">
      <c r="A1" s="8" t="s">
        <v>186</v>
      </c>
      <c r="O1" s="1" t="s">
        <v>175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177</v>
      </c>
    </row>
    <row r="4" spans="1:15" x14ac:dyDescent="0.2">
      <c r="A4" s="2"/>
      <c r="B4" s="2"/>
      <c r="C4" s="2"/>
      <c r="D4" s="4" t="s">
        <v>4</v>
      </c>
      <c r="E4" s="14">
        <v>21.46233943037879</v>
      </c>
      <c r="F4" s="14">
        <v>21.821148733373342</v>
      </c>
      <c r="G4" s="14">
        <v>22.192286763509241</v>
      </c>
      <c r="H4" s="13">
        <v>22.605580050771675</v>
      </c>
      <c r="I4" s="13">
        <v>22.973242599884021</v>
      </c>
      <c r="L4" s="5" t="s">
        <v>178</v>
      </c>
      <c r="M4" s="10">
        <v>1</v>
      </c>
    </row>
    <row r="5" spans="1:15" x14ac:dyDescent="0.2">
      <c r="A5" s="2"/>
      <c r="B5" s="2"/>
      <c r="C5" s="2"/>
      <c r="D5" s="4" t="s">
        <v>5</v>
      </c>
      <c r="E5" s="14">
        <v>38.331159918923589</v>
      </c>
      <c r="F5" s="14">
        <v>38.732998342053357</v>
      </c>
      <c r="G5" s="14">
        <v>39.202699747914842</v>
      </c>
      <c r="H5" s="13">
        <v>39.615791254475582</v>
      </c>
      <c r="I5" s="13">
        <v>62.412238527488306</v>
      </c>
    </row>
    <row r="6" spans="1:15" x14ac:dyDescent="0.2">
      <c r="A6" s="2"/>
      <c r="B6" s="2"/>
      <c r="C6" s="2"/>
      <c r="D6" s="4" t="s">
        <v>6</v>
      </c>
      <c r="E6" s="14">
        <v>6.6216073420089421</v>
      </c>
      <c r="F6" s="14">
        <v>6.7197223485253739</v>
      </c>
      <c r="G6" s="14">
        <v>6.8104288647143312</v>
      </c>
      <c r="H6" s="13">
        <v>6.9156040991924179</v>
      </c>
      <c r="I6" s="13">
        <v>13.142073769555726</v>
      </c>
    </row>
    <row r="7" spans="1:15" x14ac:dyDescent="0.2">
      <c r="A7" s="2"/>
      <c r="B7" s="2"/>
      <c r="C7" s="2"/>
      <c r="D7" s="4" t="s">
        <v>7</v>
      </c>
      <c r="E7" s="14">
        <v>62.519131734269848</v>
      </c>
      <c r="F7" s="14">
        <v>62.742698596903303</v>
      </c>
      <c r="G7" s="14">
        <v>62.970736796789438</v>
      </c>
      <c r="H7" s="13">
        <v>63.218001746862029</v>
      </c>
      <c r="I7" s="13">
        <v>73.739949689867004</v>
      </c>
    </row>
    <row r="8" spans="1:15" x14ac:dyDescent="0.2">
      <c r="A8" s="2"/>
      <c r="B8" s="2"/>
      <c r="C8" s="2"/>
      <c r="D8" s="4" t="s">
        <v>8</v>
      </c>
      <c r="E8" s="14">
        <v>37.900421109682561</v>
      </c>
      <c r="F8" s="14">
        <v>38.004860268650511</v>
      </c>
      <c r="G8" s="14">
        <v>38.05433144921426</v>
      </c>
      <c r="H8" s="13">
        <v>38.092809034097193</v>
      </c>
      <c r="I8" s="13">
        <v>51.754765711311222</v>
      </c>
    </row>
    <row r="9" spans="1:15" x14ac:dyDescent="0.2">
      <c r="A9" s="2"/>
      <c r="B9" s="2"/>
      <c r="C9" s="2"/>
      <c r="D9" s="4" t="s">
        <v>9</v>
      </c>
      <c r="E9" s="14">
        <v>68.239014338652936</v>
      </c>
      <c r="F9" s="14">
        <v>68.279795490333484</v>
      </c>
      <c r="G9" s="14">
        <v>68.380446843417374</v>
      </c>
      <c r="H9" s="13">
        <v>68.462876830856771</v>
      </c>
      <c r="I9" s="13">
        <v>65.389441726194718</v>
      </c>
    </row>
    <row r="10" spans="1:15" x14ac:dyDescent="0.2">
      <c r="A10" s="2"/>
      <c r="B10" s="2"/>
      <c r="C10" s="2"/>
      <c r="D10" s="4" t="s">
        <v>10</v>
      </c>
      <c r="E10" s="14">
        <v>58.278050493976764</v>
      </c>
      <c r="F10" s="14">
        <v>58.863743172181707</v>
      </c>
      <c r="G10" s="14">
        <v>59.513844501776781</v>
      </c>
      <c r="H10" s="13">
        <v>60.275219921711155</v>
      </c>
      <c r="I10" s="13">
        <v>63.261165338673734</v>
      </c>
    </row>
    <row r="11" spans="1:15" x14ac:dyDescent="0.2">
      <c r="A11" s="2"/>
      <c r="B11" s="2"/>
      <c r="C11" s="2"/>
      <c r="D11" s="4" t="s">
        <v>11</v>
      </c>
      <c r="E11" s="14">
        <v>4.6970812899389029</v>
      </c>
      <c r="F11" s="14">
        <v>4.9519987355944695</v>
      </c>
      <c r="G11" s="14">
        <v>5.1454134801282816</v>
      </c>
      <c r="H11" s="13">
        <v>5.3989246140203928</v>
      </c>
      <c r="I11" s="13">
        <v>5.0719063182132338</v>
      </c>
    </row>
    <row r="12" spans="1:15" x14ac:dyDescent="0.2">
      <c r="A12" s="2"/>
      <c r="B12" s="2"/>
      <c r="C12" s="2"/>
      <c r="D12" s="4" t="s">
        <v>12</v>
      </c>
      <c r="E12" s="14">
        <v>69.682210859837781</v>
      </c>
      <c r="F12" s="14">
        <v>69.898225773507406</v>
      </c>
      <c r="G12" s="14">
        <v>70.138842385678316</v>
      </c>
      <c r="H12" s="13">
        <v>70.282852328124733</v>
      </c>
      <c r="I12" s="13">
        <v>64.973301902393629</v>
      </c>
    </row>
    <row r="13" spans="1:15" x14ac:dyDescent="0.2">
      <c r="A13" s="2"/>
      <c r="B13" s="2"/>
      <c r="C13" s="2"/>
      <c r="D13" s="4" t="s">
        <v>13</v>
      </c>
      <c r="E13" s="14">
        <v>61.758248408723823</v>
      </c>
      <c r="F13" s="14">
        <v>61.960462308270223</v>
      </c>
      <c r="G13" s="14">
        <v>62.278824525614965</v>
      </c>
      <c r="H13" s="13">
        <v>62.682930584215256</v>
      </c>
      <c r="I13" s="13">
        <v>76.057153929773946</v>
      </c>
    </row>
    <row r="14" spans="1:15" x14ac:dyDescent="0.2">
      <c r="A14" s="2"/>
      <c r="B14" s="2"/>
      <c r="C14" s="2"/>
      <c r="D14" s="4" t="s">
        <v>14</v>
      </c>
      <c r="E14" s="14">
        <v>9.6993865297306456</v>
      </c>
      <c r="F14" s="14">
        <v>10.084416773276091</v>
      </c>
      <c r="G14" s="14">
        <v>10.580947555842785</v>
      </c>
      <c r="H14" s="13">
        <v>11.236501103380643</v>
      </c>
      <c r="I14" s="13">
        <v>15.915040727823088</v>
      </c>
    </row>
    <row r="15" spans="1:15" x14ac:dyDescent="0.2">
      <c r="A15" s="2"/>
      <c r="B15" s="2"/>
      <c r="C15" s="2"/>
      <c r="D15" s="4" t="s">
        <v>15</v>
      </c>
      <c r="E15" s="14">
        <v>43.544505763482469</v>
      </c>
      <c r="F15" s="14">
        <v>43.779271469808393</v>
      </c>
      <c r="G15" s="14">
        <v>44.098127688786334</v>
      </c>
      <c r="H15" s="13">
        <v>44.505763482460097</v>
      </c>
      <c r="I15" s="13">
        <v>39.697823335944335</v>
      </c>
      <c r="L15" s="7" t="s">
        <v>179</v>
      </c>
    </row>
    <row r="16" spans="1:15" x14ac:dyDescent="0.2">
      <c r="A16" s="2"/>
      <c r="B16" s="2"/>
      <c r="C16" s="2"/>
      <c r="D16" s="4" t="s">
        <v>16</v>
      </c>
      <c r="E16" s="14">
        <v>13.003105152308114</v>
      </c>
      <c r="F16" s="14">
        <v>13.753324936002143</v>
      </c>
      <c r="G16" s="14">
        <v>14.414307840827867</v>
      </c>
      <c r="H16" s="13">
        <v>15.113649046579111</v>
      </c>
      <c r="I16" s="13">
        <v>33.040118281569576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3">
        <v>43.261929626102194</v>
      </c>
      <c r="F17" s="13">
        <v>43.286764258493761</v>
      </c>
      <c r="G17" s="13">
        <v>43.361268155668441</v>
      </c>
      <c r="H17" s="13">
        <v>43.473024001430474</v>
      </c>
      <c r="I17" s="13">
        <v>43.497858633822041</v>
      </c>
      <c r="J17" s="5" t="str">
        <f>IF(AND(I17&lt;$M$21,I17&gt;$M$22),"Normal","Outliers")</f>
        <v>Normal</v>
      </c>
      <c r="L17" s="1" t="s">
        <v>180</v>
      </c>
      <c r="M17" s="9">
        <f>AVERAGE(I17:I160)</f>
        <v>48.410610621928612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3">
        <v>92.439560940581089</v>
      </c>
      <c r="F18" s="13">
        <v>93.123454116467002</v>
      </c>
      <c r="G18" s="13">
        <v>93.33513533757457</v>
      </c>
      <c r="H18" s="13">
        <v>93.677081925517513</v>
      </c>
      <c r="I18" s="13">
        <v>94.133010709441479</v>
      </c>
      <c r="J18" s="5" t="str">
        <f t="shared" ref="J18:J81" si="0">IF(AND(I18&lt;$M$21,I18&gt;$M$22),"Normal","Outliers")</f>
        <v>Normal</v>
      </c>
      <c r="L18" s="1" t="s">
        <v>181</v>
      </c>
      <c r="M18" s="9">
        <f>_xlfn.QUARTILE.EXC(I17:I160,1)</f>
        <v>19.772851963314789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3">
        <v>55.312790029610639</v>
      </c>
      <c r="F19" s="13">
        <v>55.734023511733774</v>
      </c>
      <c r="G19" s="13">
        <v>56.09540961388312</v>
      </c>
      <c r="H19" s="13">
        <v>56.337100956084917</v>
      </c>
      <c r="I19" s="13">
        <v>56.468304827565888</v>
      </c>
      <c r="J19" s="5" t="str">
        <f t="shared" si="0"/>
        <v>Normal</v>
      </c>
      <c r="L19" s="1" t="s">
        <v>182</v>
      </c>
      <c r="M19" s="9">
        <f>_xlfn.QUARTILE.EXC(I17:I160,3)</f>
        <v>74.544933764091041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3">
        <v>0.34898622499801524</v>
      </c>
      <c r="F20" s="13">
        <v>0.35018549037601526</v>
      </c>
      <c r="G20" s="13">
        <v>0.35018549037601526</v>
      </c>
      <c r="H20" s="13">
        <v>0.35018549037601526</v>
      </c>
      <c r="I20" s="13">
        <v>0.35258402113201531</v>
      </c>
      <c r="J20" s="5" t="str">
        <f t="shared" si="0"/>
        <v>Normal</v>
      </c>
      <c r="L20" s="1" t="s">
        <v>183</v>
      </c>
      <c r="M20" s="9">
        <f>M19-M18</f>
        <v>54.772081800776249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3">
        <v>65.56690336106989</v>
      </c>
      <c r="F21" s="13">
        <v>65.701849393199709</v>
      </c>
      <c r="G21" s="13">
        <v>65.832578361825455</v>
      </c>
      <c r="H21" s="13">
        <v>65.918325319741271</v>
      </c>
      <c r="I21" s="13">
        <v>65.982986960136799</v>
      </c>
      <c r="J21" s="5" t="str">
        <f t="shared" si="0"/>
        <v>Normal</v>
      </c>
      <c r="L21" s="1" t="s">
        <v>184</v>
      </c>
      <c r="M21" s="9">
        <f>M17+1.5*M20</f>
        <v>130.568733323093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3">
        <v>6.2967711507481443</v>
      </c>
      <c r="F22" s="13">
        <v>6.3724728121077989</v>
      </c>
      <c r="G22" s="13">
        <v>6.4972325333429861</v>
      </c>
      <c r="H22" s="13">
        <v>6.6122652254649221</v>
      </c>
      <c r="I22" s="13">
        <v>6.7129188310716152</v>
      </c>
      <c r="J22" s="5" t="str">
        <f t="shared" si="0"/>
        <v>Normal</v>
      </c>
      <c r="L22" s="1" t="s">
        <v>185</v>
      </c>
      <c r="M22" s="11">
        <f>M17-1.5*M20</f>
        <v>-33.747512079235761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3">
        <v>2.5626827175917888</v>
      </c>
      <c r="F23" s="13">
        <v>2.6038040705698342</v>
      </c>
      <c r="G23" s="13">
        <v>2.6380718647182055</v>
      </c>
      <c r="H23" s="13">
        <v>2.6817975700515273</v>
      </c>
      <c r="I23" s="13">
        <v>2.7075669512511022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3">
        <v>5.742938719015827</v>
      </c>
      <c r="F24" s="13">
        <v>6.1036157553207095</v>
      </c>
      <c r="G24" s="13">
        <v>6.6045142949648392</v>
      </c>
      <c r="H24" s="13">
        <v>7.0918733421095146</v>
      </c>
      <c r="I24" s="13">
        <v>7.4893452029383756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3">
        <v>2.5601564443621596</v>
      </c>
      <c r="F25" s="13">
        <v>2.5659421086432035</v>
      </c>
      <c r="G25" s="13">
        <v>2.578959853275554</v>
      </c>
      <c r="H25" s="13">
        <v>2.593424013978165</v>
      </c>
      <c r="I25" s="13">
        <v>2.594870430048426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3">
        <v>45.807294536181473</v>
      </c>
      <c r="F26" s="13">
        <v>45.807294536181473</v>
      </c>
      <c r="G26" s="13">
        <v>45.807294536181473</v>
      </c>
      <c r="H26" s="13">
        <v>45.807294536181473</v>
      </c>
      <c r="I26" s="13">
        <v>45.807294536181473</v>
      </c>
      <c r="J26" s="5" t="str">
        <f t="shared" si="0"/>
        <v>Normal</v>
      </c>
      <c r="M26" s="10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3">
        <v>21.873400099367228</v>
      </c>
      <c r="F27" s="13">
        <v>23.709423997942039</v>
      </c>
      <c r="G27" s="13">
        <v>24.655178066576042</v>
      </c>
      <c r="H27" s="13">
        <v>25.801011662618841</v>
      </c>
      <c r="I27" s="13">
        <v>26.723226963322393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3">
        <v>66.27750157099868</v>
      </c>
      <c r="F28" s="13">
        <v>66.27750157099868</v>
      </c>
      <c r="G28" s="13">
        <v>66.27750157099868</v>
      </c>
      <c r="H28" s="13">
        <v>66.27750157099868</v>
      </c>
      <c r="I28" s="13">
        <v>66.27750157099868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3">
        <v>86.183106676086197</v>
      </c>
      <c r="F29" s="13">
        <v>86.254856941010246</v>
      </c>
      <c r="G29" s="13">
        <v>86.431472977746381</v>
      </c>
      <c r="H29" s="13">
        <v>86.574973507594493</v>
      </c>
      <c r="I29" s="13">
        <v>86.690877781702582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3">
        <v>7.7240008567385843</v>
      </c>
      <c r="F30" s="13">
        <v>7.9875586657719753</v>
      </c>
      <c r="G30" s="13">
        <v>8.1925480727979458</v>
      </c>
      <c r="H30" s="13">
        <v>8.5199454400194252</v>
      </c>
      <c r="I30" s="13">
        <v>8.8332863907591257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3">
        <v>4.7756349832090947</v>
      </c>
      <c r="F31" s="13">
        <v>4.8279395568347185</v>
      </c>
      <c r="G31" s="13">
        <v>4.9029852494280037</v>
      </c>
      <c r="H31" s="13">
        <v>5.0439801870275112</v>
      </c>
      <c r="I31" s="13">
        <v>5.1212999915175628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3">
        <v>43.177438152854627</v>
      </c>
      <c r="F32" s="13">
        <v>43.371595660872266</v>
      </c>
      <c r="G32" s="13">
        <v>43.544475633764684</v>
      </c>
      <c r="H32" s="13">
        <v>43.940769725471924</v>
      </c>
      <c r="I32" s="13">
        <v>44.177482303740007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3">
        <v>74.229304865068528</v>
      </c>
      <c r="F33" s="13">
        <v>74.307095634280572</v>
      </c>
      <c r="G33" s="13">
        <v>74.381504196135552</v>
      </c>
      <c r="H33" s="13">
        <v>74.550614563987807</v>
      </c>
      <c r="I33" s="13">
        <v>74.689285065626663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3">
        <v>25.489606498475965</v>
      </c>
      <c r="F34" s="13">
        <v>25.497238117188086</v>
      </c>
      <c r="G34" s="13">
        <v>25.69566020370317</v>
      </c>
      <c r="H34" s="13">
        <v>25.848292577945536</v>
      </c>
      <c r="I34" s="13">
        <v>25.89408229021825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3">
        <v>23.66286412211435</v>
      </c>
      <c r="F35" s="13">
        <v>23.785567446241789</v>
      </c>
      <c r="G35" s="13">
        <v>23.804444880722929</v>
      </c>
      <c r="H35" s="13">
        <v>23.851638466925792</v>
      </c>
      <c r="I35" s="13">
        <v>23.861077184166366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3">
        <v>18.920439121520513</v>
      </c>
      <c r="F36" s="13">
        <v>19.03866344672107</v>
      </c>
      <c r="G36" s="13">
        <v>19.140972958913867</v>
      </c>
      <c r="H36" s="13">
        <v>19.513834292238709</v>
      </c>
      <c r="I36" s="13">
        <v>19.816215739386301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3">
        <v>66.763919798111033</v>
      </c>
      <c r="F37" s="13">
        <v>66.763919798111033</v>
      </c>
      <c r="G37" s="13">
        <v>66.976882859667995</v>
      </c>
      <c r="H37" s="13">
        <v>67.030123625057243</v>
      </c>
      <c r="I37" s="13">
        <v>67.243086686614205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3">
        <v>63.278330926179194</v>
      </c>
      <c r="F38" s="13">
        <v>63.544609039822433</v>
      </c>
      <c r="G38" s="13">
        <v>64.222730635900547</v>
      </c>
      <c r="H38" s="13">
        <v>64.506760623786661</v>
      </c>
      <c r="I38" s="13">
        <v>64.737534988944148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3">
        <v>92.678405931417984</v>
      </c>
      <c r="F39" s="13">
        <v>92.678405931417984</v>
      </c>
      <c r="G39" s="13">
        <v>92.729515346453681</v>
      </c>
      <c r="H39" s="13">
        <v>92.763588289810826</v>
      </c>
      <c r="I39" s="13">
        <v>92.763588289810826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3">
        <v>81.177220301458902</v>
      </c>
      <c r="F40" s="13">
        <v>81.186633244443769</v>
      </c>
      <c r="G40" s="13">
        <v>81.205459130413502</v>
      </c>
      <c r="H40" s="13">
        <v>81.219578544890808</v>
      </c>
      <c r="I40" s="13">
        <v>81.219578544890808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3">
        <v>42.281623399331245</v>
      </c>
      <c r="F41" s="13">
        <v>42.691834673854537</v>
      </c>
      <c r="G41" s="13">
        <v>43.113047783326721</v>
      </c>
      <c r="H41" s="13">
        <v>43.43681606896579</v>
      </c>
      <c r="I41" s="13">
        <v>43.573553160473551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3">
        <v>83.113629502117618</v>
      </c>
      <c r="F42" s="13">
        <v>83.206762712877278</v>
      </c>
      <c r="G42" s="13">
        <v>83.315418125430256</v>
      </c>
      <c r="H42" s="13">
        <v>83.470640143363056</v>
      </c>
      <c r="I42" s="13">
        <v>83.618101060399226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3">
        <v>71.820622724449919</v>
      </c>
      <c r="F43" s="13">
        <v>72.059086167496716</v>
      </c>
      <c r="G43" s="13">
        <v>72.368581274429815</v>
      </c>
      <c r="H43" s="13">
        <v>72.708518523028459</v>
      </c>
      <c r="I43" s="13">
        <v>72.921613514687323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3">
        <v>5.6937845656730541</v>
      </c>
      <c r="F44" s="13">
        <v>5.7136453893829469</v>
      </c>
      <c r="G44" s="13">
        <v>5.7335062130928405</v>
      </c>
      <c r="H44" s="13">
        <v>5.757548262846921</v>
      </c>
      <c r="I44" s="13">
        <v>5.7742731670236731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3">
        <v>67.015786812185894</v>
      </c>
      <c r="F45" s="13">
        <v>67.03589355890422</v>
      </c>
      <c r="G45" s="13">
        <v>67.156534039214193</v>
      </c>
      <c r="H45" s="13">
        <v>67.216854279369173</v>
      </c>
      <c r="I45" s="13">
        <v>67.247014399446655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3">
        <v>2.3772192083182673</v>
      </c>
      <c r="F46" s="13">
        <v>2.3772192083182673</v>
      </c>
      <c r="G46" s="13">
        <v>2.3772192083182673</v>
      </c>
      <c r="H46" s="13">
        <v>2.3901213478478103</v>
      </c>
      <c r="I46" s="13">
        <v>2.3933468827301958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3">
        <v>61.849065961315915</v>
      </c>
      <c r="F47" s="13">
        <v>62.762440072739288</v>
      </c>
      <c r="G47" s="13">
        <v>63.874194081666388</v>
      </c>
      <c r="H47" s="13">
        <v>64.481732517771533</v>
      </c>
      <c r="I47" s="13">
        <v>64.961150603405528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3">
        <v>36.298824515223274</v>
      </c>
      <c r="F48" s="13">
        <v>36.302069828099015</v>
      </c>
      <c r="G48" s="13">
        <v>36.318296392477748</v>
      </c>
      <c r="H48" s="13">
        <v>36.328032331104993</v>
      </c>
      <c r="I48" s="13">
        <v>36.341013582607971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3">
        <v>55.455966513506802</v>
      </c>
      <c r="F49" s="13">
        <v>55.49092242615643</v>
      </c>
      <c r="G49" s="13">
        <v>55.554478630973925</v>
      </c>
      <c r="H49" s="13">
        <v>55.630746076754924</v>
      </c>
      <c r="I49" s="13">
        <v>55.68794666109067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3">
        <v>83.429474337994776</v>
      </c>
      <c r="F50" s="13">
        <v>83.445564882707984</v>
      </c>
      <c r="G50" s="13">
        <v>83.526017606274038</v>
      </c>
      <c r="H50" s="13">
        <v>83.574289240413663</v>
      </c>
      <c r="I50" s="13">
        <v>83.574289240413663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3">
        <v>88.803064846712857</v>
      </c>
      <c r="F51" s="13">
        <v>88.858217747789936</v>
      </c>
      <c r="G51" s="13">
        <v>88.899582423597721</v>
      </c>
      <c r="H51" s="13">
        <v>88.978864718896006</v>
      </c>
      <c r="I51" s="13">
        <v>89.034017619973085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3">
        <v>88.040415816574381</v>
      </c>
      <c r="F52" s="13">
        <v>88.059846497619745</v>
      </c>
      <c r="G52" s="13">
        <v>88.137569221801243</v>
      </c>
      <c r="H52" s="13">
        <v>88.225007286505402</v>
      </c>
      <c r="I52" s="13">
        <v>88.273583989118819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3">
        <v>0.79377773983954525</v>
      </c>
      <c r="F53" s="13">
        <v>0.79617103955765423</v>
      </c>
      <c r="G53" s="13">
        <v>0.79696880613035737</v>
      </c>
      <c r="H53" s="13">
        <v>0.79696880613035737</v>
      </c>
      <c r="I53" s="13">
        <v>0.79696880613035737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3">
        <v>23.615609735775958</v>
      </c>
      <c r="F54" s="13">
        <v>23.615609735775958</v>
      </c>
      <c r="G54" s="13">
        <v>23.641646791713971</v>
      </c>
      <c r="H54" s="13">
        <v>23.641646791713971</v>
      </c>
      <c r="I54" s="13">
        <v>23.693720903589991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3">
        <v>53.045879548131381</v>
      </c>
      <c r="F55" s="13">
        <v>53.198551775269223</v>
      </c>
      <c r="G55" s="13">
        <v>53.234575559200636</v>
      </c>
      <c r="H55" s="13">
        <v>53.315200218475681</v>
      </c>
      <c r="I55" s="13">
        <v>53.399255714315622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3">
        <v>87.554775260851557</v>
      </c>
      <c r="F56" s="13">
        <v>87.597596311680164</v>
      </c>
      <c r="G56" s="13">
        <v>87.711785780556383</v>
      </c>
      <c r="H56" s="13">
        <v>87.754606831384962</v>
      </c>
      <c r="I56" s="13">
        <v>87.797427882213569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3">
        <v>43.124375585345298</v>
      </c>
      <c r="F57" s="13">
        <v>43.379570185568028</v>
      </c>
      <c r="G57" s="13">
        <v>43.78811566941085</v>
      </c>
      <c r="H57" s="13">
        <v>44.067307926993969</v>
      </c>
      <c r="I57" s="13">
        <v>44.217732267033519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3">
        <v>87.024755434140275</v>
      </c>
      <c r="F58" s="13">
        <v>87.142943975254695</v>
      </c>
      <c r="G58" s="13">
        <v>87.299121690298747</v>
      </c>
      <c r="H58" s="13">
        <v>87.353994941530445</v>
      </c>
      <c r="I58" s="13">
        <v>87.539719791853102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3">
        <v>5.6258176096108317</v>
      </c>
      <c r="F59" s="13">
        <v>5.6755791412928938</v>
      </c>
      <c r="G59" s="13">
        <v>5.7059889662097092</v>
      </c>
      <c r="H59" s="13">
        <v>5.7833957932706923</v>
      </c>
      <c r="I59" s="13">
        <v>5.8055120295738307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3">
        <v>24.980190534219719</v>
      </c>
      <c r="F60" s="13">
        <v>25.755799247310172</v>
      </c>
      <c r="G60" s="13">
        <v>26.419608506261472</v>
      </c>
      <c r="H60" s="13">
        <v>26.908731118120315</v>
      </c>
      <c r="I60" s="13">
        <v>27.341954002909581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3">
        <v>40.601961787432614</v>
      </c>
      <c r="F61" s="13">
        <v>40.705462782520755</v>
      </c>
      <c r="G61" s="13">
        <v>40.838535490491211</v>
      </c>
      <c r="H61" s="13">
        <v>40.927250629138193</v>
      </c>
      <c r="I61" s="13">
        <v>40.942036485579351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3">
        <v>66.426776905368939</v>
      </c>
      <c r="F62" s="13">
        <v>66.677307907726387</v>
      </c>
      <c r="G62" s="13">
        <v>67.182165836719449</v>
      </c>
      <c r="H62" s="13">
        <v>68.009677329354702</v>
      </c>
      <c r="I62" s="13">
        <v>68.924495080387231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3">
        <v>93.171724742287935</v>
      </c>
      <c r="F63" s="13">
        <v>93.290100318227388</v>
      </c>
      <c r="G63" s="13">
        <v>93.388182938291493</v>
      </c>
      <c r="H63" s="13">
        <v>93.496412036293293</v>
      </c>
      <c r="I63" s="13">
        <v>93.60802329360763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3">
        <v>2.1211945391940596</v>
      </c>
      <c r="F64" s="13">
        <v>2.131388505742049</v>
      </c>
      <c r="G64" s="13">
        <v>2.1415824722900383</v>
      </c>
      <c r="H64" s="13">
        <v>2.1713148747216726</v>
      </c>
      <c r="I64" s="13">
        <v>2.212090740913629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3">
        <v>55.802583119573448</v>
      </c>
      <c r="F65" s="13">
        <v>55.892587285895331</v>
      </c>
      <c r="G65" s="13">
        <v>55.9622679307897</v>
      </c>
      <c r="H65" s="13">
        <v>56.05227209711159</v>
      </c>
      <c r="I65" s="13">
        <v>56.121952742005966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3">
        <v>89.3462370352497</v>
      </c>
      <c r="F66" s="13">
        <v>89.389768994548575</v>
      </c>
      <c r="G66" s="13">
        <v>89.445738656504233</v>
      </c>
      <c r="H66" s="13">
        <v>89.514146021116744</v>
      </c>
      <c r="I66" s="13">
        <v>89.644741899013326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3">
        <v>55.632530309165148</v>
      </c>
      <c r="F67" s="13">
        <v>56.061064233391242</v>
      </c>
      <c r="G67" s="13">
        <v>56.631968232111063</v>
      </c>
      <c r="H67" s="13">
        <v>57.046265148887777</v>
      </c>
      <c r="I67" s="13">
        <v>57.444901357470179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3">
        <v>1.3861847784309649</v>
      </c>
      <c r="F68" s="13">
        <v>1.4456927108383548</v>
      </c>
      <c r="G68" s="13">
        <v>1.4900319545928806</v>
      </c>
      <c r="H68" s="13">
        <v>1.5145352208782765</v>
      </c>
      <c r="I68" s="13">
        <v>1.5425389537758716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3">
        <v>87.597314445732295</v>
      </c>
      <c r="F69" s="13">
        <v>87.597314445732295</v>
      </c>
      <c r="G69" s="13">
        <v>87.622760288708548</v>
      </c>
      <c r="H69" s="13">
        <v>87.635483210196668</v>
      </c>
      <c r="I69" s="13">
        <v>87.635483210196668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3">
        <v>24.148758757806281</v>
      </c>
      <c r="F70" s="13">
        <v>24.193831098913758</v>
      </c>
      <c r="G70" s="13">
        <v>24.248919515822895</v>
      </c>
      <c r="H70" s="13">
        <v>24.469273183459453</v>
      </c>
      <c r="I70" s="13">
        <v>24.494313372963607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3">
        <v>69.339088668126664</v>
      </c>
      <c r="F71" s="13">
        <v>69.381407306312866</v>
      </c>
      <c r="G71" s="13">
        <v>69.444885263592212</v>
      </c>
      <c r="H71" s="13">
        <v>69.508363220871544</v>
      </c>
      <c r="I71" s="13">
        <v>69.508363220871544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3">
        <v>53.426720646220772</v>
      </c>
      <c r="F72" s="13">
        <v>53.568603916553457</v>
      </c>
      <c r="G72" s="13">
        <v>54.01726182544332</v>
      </c>
      <c r="H72" s="13">
        <v>54.588629589756025</v>
      </c>
      <c r="I72" s="13">
        <v>54.789950446309163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3">
        <v>87.827901782330315</v>
      </c>
      <c r="F73" s="13">
        <v>87.835120909552273</v>
      </c>
      <c r="G73" s="13">
        <v>87.871216545662065</v>
      </c>
      <c r="H73" s="13">
        <v>87.928969563437718</v>
      </c>
      <c r="I73" s="13">
        <v>87.965065199547496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3">
        <v>9.1306806730718275</v>
      </c>
      <c r="F74" s="13">
        <v>9.4035582592518239</v>
      </c>
      <c r="G74" s="13">
        <v>9.8437405911228044</v>
      </c>
      <c r="H74" s="13">
        <v>10.423988264039512</v>
      </c>
      <c r="I74" s="13">
        <v>10.991502724133879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3">
        <v>62.351929395900484</v>
      </c>
      <c r="F75" s="13">
        <v>62.796085688662416</v>
      </c>
      <c r="G75" s="13">
        <v>63.218668675775923</v>
      </c>
      <c r="H75" s="13">
        <v>63.839218467663329</v>
      </c>
      <c r="I75" s="13">
        <v>64.183122340059001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3">
        <v>3.0016192047198658</v>
      </c>
      <c r="F76" s="13">
        <v>3.1777767317968637</v>
      </c>
      <c r="G76" s="13">
        <v>3.3447418000594058</v>
      </c>
      <c r="H76" s="13">
        <v>3.5556055491909757</v>
      </c>
      <c r="I76" s="13">
        <v>3.7597156551119268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3">
        <v>73.60897070429688</v>
      </c>
      <c r="F77" s="13">
        <v>73.793204751246691</v>
      </c>
      <c r="G77" s="13">
        <v>73.977438798196488</v>
      </c>
      <c r="H77" s="13">
        <v>74.052128276689672</v>
      </c>
      <c r="I77" s="13">
        <v>74.111879859484191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3">
        <v>14.508538606077403</v>
      </c>
      <c r="F78" s="13">
        <v>14.707203242592156</v>
      </c>
      <c r="G78" s="13">
        <v>14.819177855900472</v>
      </c>
      <c r="H78" s="13">
        <v>14.874563148504585</v>
      </c>
      <c r="I78" s="13">
        <v>15.062391532118532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3">
        <v>4.1605544542761779</v>
      </c>
      <c r="F79" s="13">
        <v>4.1672650259766231</v>
      </c>
      <c r="G79" s="13">
        <v>4.1806861693775144</v>
      </c>
      <c r="H79" s="13">
        <v>4.20081788447885</v>
      </c>
      <c r="I79" s="13">
        <v>4.20081788447885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3">
        <v>95.857809140901807</v>
      </c>
      <c r="F80" s="13">
        <v>95.857809140901807</v>
      </c>
      <c r="G80" s="13">
        <v>95.900422081173403</v>
      </c>
      <c r="H80" s="13">
        <v>95.900422081173403</v>
      </c>
      <c r="I80" s="13">
        <v>95.900422081173403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3">
        <v>50.558052249493812</v>
      </c>
      <c r="F81" s="13">
        <v>50.61978369302188</v>
      </c>
      <c r="G81" s="13">
        <v>51.144500963010522</v>
      </c>
      <c r="H81" s="13">
        <v>51.51488962417897</v>
      </c>
      <c r="I81" s="13">
        <v>51.576621067707052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3">
        <v>57.686188141267039</v>
      </c>
      <c r="F82" s="13">
        <v>58.135684038228831</v>
      </c>
      <c r="G82" s="13">
        <v>58.523043737669433</v>
      </c>
      <c r="H82" s="13">
        <v>59.017489224327399</v>
      </c>
      <c r="I82" s="13">
        <v>59.301729276817952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3">
        <v>40.810868370091178</v>
      </c>
      <c r="F83" s="13">
        <v>41.008979381596475</v>
      </c>
      <c r="G83" s="13">
        <v>41.120416825568206</v>
      </c>
      <c r="H83" s="13">
        <v>41.194708454882687</v>
      </c>
      <c r="I83" s="13">
        <v>41.244236207759016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3">
        <v>50.247009476464186</v>
      </c>
      <c r="F84" s="13">
        <v>50.247009476464186</v>
      </c>
      <c r="G84" s="13">
        <v>50.334006524778616</v>
      </c>
      <c r="H84" s="13">
        <v>50.495572471648288</v>
      </c>
      <c r="I84" s="13">
        <v>50.582569519962718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3">
        <v>63.84792760672002</v>
      </c>
      <c r="F85" s="13">
        <v>63.944813688065572</v>
      </c>
      <c r="G85" s="13">
        <v>63.944813688065572</v>
      </c>
      <c r="H85" s="13">
        <v>63.944813688065572</v>
      </c>
      <c r="I85" s="13">
        <v>63.944813688065572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3">
        <v>27.251312732627074</v>
      </c>
      <c r="F86" s="13">
        <v>28.616054219281438</v>
      </c>
      <c r="G86" s="13">
        <v>29.395733810859888</v>
      </c>
      <c r="H86" s="13">
        <v>30.6746501021622</v>
      </c>
      <c r="I86" s="13">
        <v>31.918511031982693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3">
        <v>2.4460940365939798</v>
      </c>
      <c r="F87" s="13">
        <v>2.4844757173130168</v>
      </c>
      <c r="G87" s="13">
        <v>2.5169525240752786</v>
      </c>
      <c r="H87" s="13">
        <v>2.545000675369959</v>
      </c>
      <c r="I87" s="13">
        <v>2.5730488266646394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3">
        <v>56.6593699744367</v>
      </c>
      <c r="F88" s="13">
        <v>56.670848777105753</v>
      </c>
      <c r="G88" s="13">
        <v>56.682327579774807</v>
      </c>
      <c r="H88" s="13">
        <v>56.682327579774807</v>
      </c>
      <c r="I88" s="13">
        <v>56.682327579774807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3">
        <v>48.71709130463038</v>
      </c>
      <c r="F89" s="13">
        <v>49.023882304855917</v>
      </c>
      <c r="G89" s="13">
        <v>49.425239706584655</v>
      </c>
      <c r="H89" s="13">
        <v>50.044319753634738</v>
      </c>
      <c r="I89" s="13">
        <v>50.871225962127923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3">
        <v>23.841817564124153</v>
      </c>
      <c r="F91" s="13">
        <v>23.994964015817271</v>
      </c>
      <c r="G91" s="13">
        <v>24.296849827068456</v>
      </c>
      <c r="H91" s="13">
        <v>24.667045566412977</v>
      </c>
      <c r="I91" s="13">
        <v>24.904477655189002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3">
        <v>2.681131134416078</v>
      </c>
      <c r="F92" s="13">
        <v>2.681131134416078</v>
      </c>
      <c r="G92" s="13">
        <v>2.681131134416078</v>
      </c>
      <c r="H92" s="13">
        <v>2.6917599991709484</v>
      </c>
      <c r="I92" s="13">
        <v>2.6944172153596662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3">
        <v>55.971896538523843</v>
      </c>
      <c r="F93" s="13">
        <v>56.128580814366522</v>
      </c>
      <c r="G93" s="13">
        <v>56.40633930336034</v>
      </c>
      <c r="H93" s="13">
        <v>56.491803453819976</v>
      </c>
      <c r="I93" s="13">
        <v>56.776683955352105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3">
        <v>74.403011410422309</v>
      </c>
      <c r="F94" s="13">
        <v>74.792991105905699</v>
      </c>
      <c r="G94" s="13">
        <v>75.182970801389089</v>
      </c>
      <c r="H94" s="13">
        <v>75.419515862583935</v>
      </c>
      <c r="I94" s="13">
        <v>75.675240253064857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3">
        <v>77.410978395559482</v>
      </c>
      <c r="F95" s="13">
        <v>77.410978395559482</v>
      </c>
      <c r="G95" s="13">
        <v>77.410978395559482</v>
      </c>
      <c r="H95" s="13">
        <v>77.410978395559482</v>
      </c>
      <c r="I95" s="13">
        <v>77.431392683111056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3">
        <v>16.480005425291893</v>
      </c>
      <c r="F96" s="13">
        <v>17.006445311752774</v>
      </c>
      <c r="G96" s="13">
        <v>17.958177351387384</v>
      </c>
      <c r="H96" s="13">
        <v>19.061368950192918</v>
      </c>
      <c r="I96" s="13">
        <v>19.75839737129095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3">
        <v>52.775155446331489</v>
      </c>
      <c r="F97" s="13">
        <v>53.692114599372943</v>
      </c>
      <c r="G97" s="13">
        <v>54.700639786818698</v>
      </c>
      <c r="H97" s="13">
        <v>55.95269166150986</v>
      </c>
      <c r="I97" s="13">
        <v>56.668984824261074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3">
        <v>6.9411915108760143</v>
      </c>
      <c r="F98" s="13">
        <v>7.0661422401259557</v>
      </c>
      <c r="G98" s="13">
        <v>7.2171541214765984</v>
      </c>
      <c r="H98" s="13">
        <v>7.3231837402972637</v>
      </c>
      <c r="I98" s="13">
        <v>7.4370674049564949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3">
        <v>20.320375589486879</v>
      </c>
      <c r="F99" s="13">
        <v>20.390463752608511</v>
      </c>
      <c r="G99" s="13">
        <v>20.455360199943357</v>
      </c>
      <c r="H99" s="13">
        <v>20.733116994536498</v>
      </c>
      <c r="I99" s="13">
        <v>20.821376162911886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3">
        <v>1.4557607359008977</v>
      </c>
      <c r="F100" s="13">
        <v>1.4751820300285172</v>
      </c>
      <c r="G100" s="13">
        <v>1.497855693986121</v>
      </c>
      <c r="H100" s="13">
        <v>1.513931693431471</v>
      </c>
      <c r="I100" s="13">
        <v>1.5274057970128339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3">
        <v>89.049509533389099</v>
      </c>
      <c r="F101" s="13">
        <v>89.102917875772192</v>
      </c>
      <c r="G101" s="13">
        <v>89.174128998949627</v>
      </c>
      <c r="H101" s="13">
        <v>89.245340122127075</v>
      </c>
      <c r="I101" s="13">
        <v>89.245340122127075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3">
        <v>11.948176640100282</v>
      </c>
      <c r="F102" s="13">
        <v>12.06336988683374</v>
      </c>
      <c r="G102" s="13">
        <v>12.178563133567195</v>
      </c>
      <c r="H102" s="13">
        <v>12.280571611096219</v>
      </c>
      <c r="I102" s="13">
        <v>12.334004623135232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3">
        <v>50.088220208322575</v>
      </c>
      <c r="F103" s="13">
        <v>52.727600488931884</v>
      </c>
      <c r="G103" s="13">
        <v>54.822708947347024</v>
      </c>
      <c r="H103" s="13">
        <v>57.025995656136161</v>
      </c>
      <c r="I103" s="13">
        <v>58.919960180262152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3">
        <v>84.064602249985271</v>
      </c>
      <c r="F104" s="13">
        <v>84.186508621828153</v>
      </c>
      <c r="G104" s="13">
        <v>84.29825612935079</v>
      </c>
      <c r="H104" s="13">
        <v>84.410003636873427</v>
      </c>
      <c r="I104" s="13">
        <v>84.491274551435353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3">
        <v>45.452606725116354</v>
      </c>
      <c r="F105" s="13">
        <v>45.58702529886807</v>
      </c>
      <c r="G105" s="13">
        <v>45.689390212725151</v>
      </c>
      <c r="H105" s="13">
        <v>45.852243484770511</v>
      </c>
      <c r="I105" s="13">
        <v>46.097815879124617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3">
        <v>19.274465660750238</v>
      </c>
      <c r="F106" s="13">
        <v>19.339817601281712</v>
      </c>
      <c r="G106" s="13">
        <v>19.399360480432613</v>
      </c>
      <c r="H106" s="13">
        <v>19.508280381318407</v>
      </c>
      <c r="I106" s="13">
        <v>19.569275525814454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3">
        <v>56.197757713655271</v>
      </c>
      <c r="F107" s="13">
        <v>56.281518877073907</v>
      </c>
      <c r="G107" s="13">
        <v>56.46100708439954</v>
      </c>
      <c r="H107" s="13">
        <v>56.700324694167051</v>
      </c>
      <c r="I107" s="13">
        <v>56.796051738074048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3">
        <v>80.78201073243541</v>
      </c>
      <c r="F108" s="13">
        <v>80.78201073243541</v>
      </c>
      <c r="G108" s="13">
        <v>80.848644230427524</v>
      </c>
      <c r="H108" s="13">
        <v>80.915277728419639</v>
      </c>
      <c r="I108" s="13">
        <v>80.937488894417001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3">
        <v>88.405014870009666</v>
      </c>
      <c r="F109" s="13">
        <v>88.465388437495847</v>
      </c>
      <c r="G109" s="13">
        <v>88.513687291484786</v>
      </c>
      <c r="H109" s="13">
        <v>88.574060858970967</v>
      </c>
      <c r="I109" s="13">
        <v>88.634434426457148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3">
        <v>31.82682637608853</v>
      </c>
      <c r="F110" s="13">
        <v>33.287821296900653</v>
      </c>
      <c r="G110" s="13">
        <v>34.485335263482341</v>
      </c>
      <c r="H110" s="13">
        <v>36.474686171878247</v>
      </c>
      <c r="I110" s="13">
        <v>38.461248922028318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3">
        <v>1.5548127996470604</v>
      </c>
      <c r="F111" s="13">
        <v>1.5548127996470604</v>
      </c>
      <c r="G111" s="13">
        <v>1.5548127996470604</v>
      </c>
      <c r="H111" s="13">
        <v>1.5548127996470604</v>
      </c>
      <c r="I111" s="13">
        <v>1.5548127996470604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3">
        <v>8.5716109066155717</v>
      </c>
      <c r="F112" s="13">
        <v>9.5733851855586938</v>
      </c>
      <c r="G112" s="13">
        <v>10.321859872932635</v>
      </c>
      <c r="H112" s="13">
        <v>11.275180264219443</v>
      </c>
      <c r="I112" s="13">
        <v>12.524345124041952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3">
        <v>6.4064679498389978</v>
      </c>
      <c r="F113" s="13">
        <v>6.6463804747478576</v>
      </c>
      <c r="G113" s="13">
        <v>6.8300455655871772</v>
      </c>
      <c r="H113" s="13">
        <v>7.1267794779744529</v>
      </c>
      <c r="I113" s="13">
        <v>7.3661180494744407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3">
        <v>12.895151556916426</v>
      </c>
      <c r="F114" s="13">
        <v>13.397621538392663</v>
      </c>
      <c r="G114" s="13">
        <v>13.642431946595082</v>
      </c>
      <c r="H114" s="13">
        <v>13.934581384007917</v>
      </c>
      <c r="I114" s="13">
        <v>14.508059909299774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3">
        <v>69.218870843000772</v>
      </c>
      <c r="F115" s="13">
        <v>69.218870843000772</v>
      </c>
      <c r="G115" s="13">
        <v>69.373549883990719</v>
      </c>
      <c r="H115" s="13">
        <v>69.412219644238206</v>
      </c>
      <c r="I115" s="13">
        <v>69.489559164733166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3">
        <v>27.101165581189608</v>
      </c>
      <c r="F116" s="13">
        <v>27.101165581189608</v>
      </c>
      <c r="G116" s="13">
        <v>27.134175527086313</v>
      </c>
      <c r="H116" s="13">
        <v>27.134175527086313</v>
      </c>
      <c r="I116" s="13">
        <v>27.134175527086313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3">
        <v>69.650445406661262</v>
      </c>
      <c r="F117" s="13">
        <v>69.681827727274026</v>
      </c>
      <c r="G117" s="13">
        <v>69.689673307427228</v>
      </c>
      <c r="H117" s="13">
        <v>69.700134080964816</v>
      </c>
      <c r="I117" s="13">
        <v>69.702749274349216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3">
        <v>82.989296478149768</v>
      </c>
      <c r="F118" s="13">
        <v>83.137548069363262</v>
      </c>
      <c r="G118" s="13">
        <v>83.424329835972969</v>
      </c>
      <c r="H118" s="13">
        <v>83.56772071927783</v>
      </c>
      <c r="I118" s="13">
        <v>83.771870451440662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3">
        <v>67.874515818671767</v>
      </c>
      <c r="F119" s="13">
        <v>68.289242546499722</v>
      </c>
      <c r="G119" s="13">
        <v>68.73671085810355</v>
      </c>
      <c r="H119" s="13">
        <v>69.162351447190119</v>
      </c>
      <c r="I119" s="13">
        <v>69.733510186391769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3">
        <v>29.245208985602567</v>
      </c>
      <c r="F120" s="13">
        <v>30.794774943347551</v>
      </c>
      <c r="G120" s="13">
        <v>32.200493325970996</v>
      </c>
      <c r="H120" s="13">
        <v>34.64447786962026</v>
      </c>
      <c r="I120" s="13">
        <v>36.346436802989068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3">
        <v>14.638245179550683</v>
      </c>
      <c r="F121" s="13">
        <v>15.168936847691489</v>
      </c>
      <c r="G121" s="13">
        <v>15.168936847691489</v>
      </c>
      <c r="H121" s="13">
        <v>15.566955598797099</v>
      </c>
      <c r="I121" s="13">
        <v>15.6996285158323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3">
        <v>12.715513252765462</v>
      </c>
      <c r="F122" s="13">
        <v>12.748172961462631</v>
      </c>
      <c r="G122" s="13">
        <v>12.759059531028358</v>
      </c>
      <c r="H122" s="13">
        <v>12.791719239725527</v>
      </c>
      <c r="I122" s="13">
        <v>12.791719239725527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3">
        <v>57.593994693587</v>
      </c>
      <c r="F123" s="13">
        <v>57.773751231332284</v>
      </c>
      <c r="G123" s="13">
        <v>57.881605153979457</v>
      </c>
      <c r="H123" s="13">
        <v>57.917556461528505</v>
      </c>
      <c r="I123" s="13">
        <v>57.917556461528505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3">
        <v>74.937784082200238</v>
      </c>
      <c r="F125" s="13">
        <v>74.937784082200238</v>
      </c>
      <c r="G125" s="13">
        <v>74.993520626701709</v>
      </c>
      <c r="H125" s="13">
        <v>75.063191307328523</v>
      </c>
      <c r="I125" s="13">
        <v>75.091059579579237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3">
        <v>92.870266809852495</v>
      </c>
      <c r="F126" s="13">
        <v>92.885120111221525</v>
      </c>
      <c r="G126" s="13">
        <v>92.922253364644106</v>
      </c>
      <c r="H126" s="13">
        <v>92.922253364644106</v>
      </c>
      <c r="I126" s="13">
        <v>92.929680015328614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3">
        <v>57.654178316151047</v>
      </c>
      <c r="F127" s="13">
        <v>57.93103608502205</v>
      </c>
      <c r="G127" s="13">
        <v>58.247583254325619</v>
      </c>
      <c r="H127" s="13">
        <v>58.367619489780175</v>
      </c>
      <c r="I127" s="13">
        <v>58.528313159824187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3">
        <v>90.84076867282468</v>
      </c>
      <c r="F128" s="13">
        <v>90.84076867282468</v>
      </c>
      <c r="G128" s="13">
        <v>90.862615899537715</v>
      </c>
      <c r="H128" s="13">
        <v>90.862615899537715</v>
      </c>
      <c r="I128" s="13">
        <v>90.862615899537715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3">
        <v>62.559952640918418</v>
      </c>
      <c r="F129" s="13">
        <v>62.760963024355632</v>
      </c>
      <c r="G129" s="13">
        <v>63.207844477662434</v>
      </c>
      <c r="H129" s="13">
        <v>63.439049553890669</v>
      </c>
      <c r="I129" s="13">
        <v>63.590023017845667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3">
        <v>26.843198010725995</v>
      </c>
      <c r="F130" s="13">
        <v>27.208594024858883</v>
      </c>
      <c r="G130" s="13">
        <v>27.471187490673042</v>
      </c>
      <c r="H130" s="13">
        <v>27.919831220564038</v>
      </c>
      <c r="I130" s="13">
        <v>28.684145818933761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3">
        <v>64.833776306043319</v>
      </c>
      <c r="F131" s="13">
        <v>64.964489564724843</v>
      </c>
      <c r="G131" s="13">
        <v>64.964489564724843</v>
      </c>
      <c r="H131" s="13">
        <v>65.008060650952032</v>
      </c>
      <c r="I131" s="13">
        <v>65.095202823406396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3">
        <v>60.470445557998431</v>
      </c>
      <c r="F132" s="13">
        <v>60.470445557998431</v>
      </c>
      <c r="G132" s="13">
        <v>60.526247261066402</v>
      </c>
      <c r="H132" s="13">
        <v>60.619250099513025</v>
      </c>
      <c r="I132" s="13">
        <v>60.619250099513025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3">
        <v>50.542262897325529</v>
      </c>
      <c r="F133" s="13">
        <v>50.585350930486086</v>
      </c>
      <c r="G133" s="13">
        <v>50.779247079708547</v>
      </c>
      <c r="H133" s="13">
        <v>50.865423146029656</v>
      </c>
      <c r="I133" s="13">
        <v>50.886967162609928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3">
        <v>93.050879591860195</v>
      </c>
      <c r="F134" s="13">
        <v>93.151420790770885</v>
      </c>
      <c r="G134" s="13">
        <v>93.259143503889504</v>
      </c>
      <c r="H134" s="13">
        <v>93.366866217008123</v>
      </c>
      <c r="I134" s="13">
        <v>93.474588930126728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3">
        <v>80.343142050018827</v>
      </c>
      <c r="F135" s="13">
        <v>80.372784590621691</v>
      </c>
      <c r="G135" s="13">
        <v>80.49728326115374</v>
      </c>
      <c r="H135" s="13">
        <v>80.568425358600621</v>
      </c>
      <c r="I135" s="13">
        <v>80.621781931685803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3">
        <v>22.245878401793131</v>
      </c>
      <c r="F136" s="13">
        <v>22.891741423520333</v>
      </c>
      <c r="G136" s="13">
        <v>23.614196033593569</v>
      </c>
      <c r="H136" s="13">
        <v>24.309220167840547</v>
      </c>
      <c r="I136" s="13">
        <v>24.951045803515402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3">
        <v>87.205725000573594</v>
      </c>
      <c r="F137" s="13">
        <v>87.205725000573594</v>
      </c>
      <c r="G137" s="13">
        <v>87.247440248122302</v>
      </c>
      <c r="H137" s="13">
        <v>87.289155495670997</v>
      </c>
      <c r="I137" s="13">
        <v>87.351728366994067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3">
        <v>79.015043631075017</v>
      </c>
      <c r="F138" s="13">
        <v>79.062386377408799</v>
      </c>
      <c r="G138" s="13">
        <v>79.100260574475811</v>
      </c>
      <c r="H138" s="13">
        <v>79.144447137720675</v>
      </c>
      <c r="I138" s="13">
        <v>79.163384236254188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3">
        <v>56.248022131708161</v>
      </c>
      <c r="F139" s="13">
        <v>56.503230943558016</v>
      </c>
      <c r="G139" s="13">
        <v>56.80948151777784</v>
      </c>
      <c r="H139" s="13">
        <v>57.013648567257732</v>
      </c>
      <c r="I139" s="13">
        <v>57.21781561673761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3">
        <v>31.506476331245871</v>
      </c>
      <c r="F140" s="13">
        <v>31.820643474150028</v>
      </c>
      <c r="G140" s="13">
        <v>31.895445174841498</v>
      </c>
      <c r="H140" s="13">
        <v>32.194651977607364</v>
      </c>
      <c r="I140" s="13">
        <v>32.344255378990297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3">
        <v>73.467308493158384</v>
      </c>
      <c r="F141" s="13">
        <v>73.881406903254899</v>
      </c>
      <c r="G141" s="13">
        <v>74.256439425606445</v>
      </c>
      <c r="H141" s="13">
        <v>74.678351013251927</v>
      </c>
      <c r="I141" s="13">
        <v>75.053383535603487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3">
        <v>81.374867070358604</v>
      </c>
      <c r="F142" s="13">
        <v>81.393139186013784</v>
      </c>
      <c r="G142" s="13">
        <v>81.457091590806925</v>
      </c>
      <c r="H142" s="13">
        <v>81.530180053427657</v>
      </c>
      <c r="I142" s="13">
        <v>81.566724284738029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3">
        <v>7.5968708244013943</v>
      </c>
      <c r="F143" s="13">
        <v>7.6029973331307499</v>
      </c>
      <c r="G143" s="13">
        <v>7.627503368048175</v>
      </c>
      <c r="H143" s="13">
        <v>7.6458828942362418</v>
      </c>
      <c r="I143" s="13">
        <v>7.6458828942362418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3">
        <v>89.825064127747083</v>
      </c>
      <c r="F144" s="13">
        <v>90.17940363120961</v>
      </c>
      <c r="G144" s="13">
        <v>90.472118873200387</v>
      </c>
      <c r="H144" s="13">
        <v>90.587664363459879</v>
      </c>
      <c r="I144" s="13">
        <v>90.741725017139245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3">
        <v>7.5749401036732804</v>
      </c>
      <c r="F145" s="13">
        <v>9.8509589098854669</v>
      </c>
      <c r="G145" s="13">
        <v>10.875236721212524</v>
      </c>
      <c r="H145" s="13">
        <v>11.66303603987707</v>
      </c>
      <c r="I145" s="13">
        <v>12.51879691948275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3">
        <v>1.2354108651060824</v>
      </c>
      <c r="F146" s="13">
        <v>1.2354108651060824</v>
      </c>
      <c r="G146" s="13">
        <v>1.2354108651060824</v>
      </c>
      <c r="H146" s="13">
        <v>1.2354108651060824</v>
      </c>
      <c r="I146" s="13">
        <v>1.2354108651060824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3">
        <v>51.590381803133155</v>
      </c>
      <c r="F147" s="13">
        <v>52.039543371966488</v>
      </c>
      <c r="G147" s="13">
        <v>52.88821045679731</v>
      </c>
      <c r="H147" s="13">
        <v>53.7887906877747</v>
      </c>
      <c r="I147" s="13">
        <v>54.350806922144045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3">
        <v>84.061082109577015</v>
      </c>
      <c r="F148" s="13">
        <v>84.158657364492356</v>
      </c>
      <c r="G148" s="13">
        <v>84.256232619407712</v>
      </c>
      <c r="H148" s="13">
        <v>84.305020246865396</v>
      </c>
      <c r="I148" s="13">
        <v>84.353807874323067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3">
        <v>19.072906925163633</v>
      </c>
      <c r="F149" s="13">
        <v>19.315537931401884</v>
      </c>
      <c r="G149" s="13">
        <v>19.463226369981694</v>
      </c>
      <c r="H149" s="13">
        <v>19.668935266574994</v>
      </c>
      <c r="I149" s="13">
        <v>19.932664621181793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3">
        <v>58.45653978408901</v>
      </c>
      <c r="F150" s="13">
        <v>58.718912045238426</v>
      </c>
      <c r="G150" s="13">
        <v>59.033758758617715</v>
      </c>
      <c r="H150" s="13">
        <v>59.482706849917818</v>
      </c>
      <c r="I150" s="13">
        <v>59.921937450064242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3">
        <v>54.065263097261031</v>
      </c>
      <c r="F151" s="13">
        <v>54.11134471933412</v>
      </c>
      <c r="G151" s="13">
        <v>54.122865124852396</v>
      </c>
      <c r="H151" s="13">
        <v>54.157426341407223</v>
      </c>
      <c r="I151" s="13">
        <v>54.157426341407223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3">
        <v>12.20406660448158</v>
      </c>
      <c r="F152" s="13">
        <v>13.138927795107783</v>
      </c>
      <c r="G152" s="13">
        <v>13.826104977155948</v>
      </c>
      <c r="H152" s="13">
        <v>14.84352750397483</v>
      </c>
      <c r="I152" s="13">
        <v>15.80090542265358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3">
        <v>91.363745993184736</v>
      </c>
      <c r="F153" s="13">
        <v>91.578663325630799</v>
      </c>
      <c r="G153" s="13">
        <v>91.678162090652123</v>
      </c>
      <c r="H153" s="13">
        <v>91.717961596660658</v>
      </c>
      <c r="I153" s="13">
        <v>91.769700954471759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3">
        <v>39.960869150103463</v>
      </c>
      <c r="F154" s="13">
        <v>40.354288680696385</v>
      </c>
      <c r="G154" s="13">
        <v>40.771697207057173</v>
      </c>
      <c r="H154" s="13">
        <v>41.462580285171583</v>
      </c>
      <c r="I154" s="13">
        <v>41.822415221689504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3">
        <v>69.694847250685271</v>
      </c>
      <c r="F155" s="13">
        <v>70.054483982212318</v>
      </c>
      <c r="G155" s="13">
        <v>71.184490105862906</v>
      </c>
      <c r="H155" s="13">
        <v>72.668237276917139</v>
      </c>
      <c r="I155" s="13">
        <v>73.012152184115138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3">
        <v>32.323869568061845</v>
      </c>
      <c r="F156" s="13">
        <v>33.754637718199085</v>
      </c>
      <c r="G156" s="13">
        <v>34.991733236614394</v>
      </c>
      <c r="H156" s="13">
        <v>36.301108493184294</v>
      </c>
      <c r="I156" s="13">
        <v>38.109955273668696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3">
        <v>54.608069444133193</v>
      </c>
      <c r="F157" s="13">
        <v>54.657871605048946</v>
      </c>
      <c r="G157" s="13">
        <v>54.782377007338347</v>
      </c>
      <c r="H157" s="13">
        <v>54.881981329169868</v>
      </c>
      <c r="I157" s="13">
        <v>54.981585651001396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3">
        <v>70.05976596740291</v>
      </c>
      <c r="F158" s="13">
        <v>70.248790594295443</v>
      </c>
      <c r="G158" s="13">
        <v>70.451891523190611</v>
      </c>
      <c r="H158" s="13">
        <v>70.548414736922965</v>
      </c>
      <c r="I158" s="13">
        <v>70.584610942072601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3">
        <v>64.611623036073055</v>
      </c>
      <c r="F159" s="13">
        <v>64.84466766379559</v>
      </c>
      <c r="G159" s="13">
        <v>65.097132677161667</v>
      </c>
      <c r="H159" s="13">
        <v>65.21689172196352</v>
      </c>
      <c r="I159" s="13">
        <v>65.320467112062417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3">
        <v>89.428123581104472</v>
      </c>
      <c r="F160" s="13">
        <v>89.462521048604145</v>
      </c>
      <c r="G160" s="13">
        <v>89.499564475142279</v>
      </c>
      <c r="H160" s="13">
        <v>89.523378106488209</v>
      </c>
      <c r="I160" s="13">
        <v>89.586881123410706</v>
      </c>
      <c r="J160" s="5" t="str">
        <f t="shared" si="2"/>
        <v>Normal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workbookViewId="0">
      <selection activeCell="P9" sqref="P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7" width="9.85546875" style="1" bestFit="1" customWidth="1"/>
    <col min="8" max="8" width="9.85546875" style="1" customWidth="1"/>
    <col min="9" max="9" width="9.140625" style="1"/>
    <col min="10" max="10" width="10.85546875" style="1" bestFit="1" customWidth="1"/>
    <col min="11" max="11" width="12.42578125" style="1" bestFit="1" customWidth="1"/>
    <col min="12" max="12" width="10.140625" style="1" customWidth="1"/>
    <col min="13" max="16384" width="9.140625" style="1"/>
  </cols>
  <sheetData>
    <row r="1" spans="1:14" x14ac:dyDescent="0.2">
      <c r="A1" s="8" t="s">
        <v>187</v>
      </c>
      <c r="N1" s="1" t="s">
        <v>175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177</v>
      </c>
    </row>
    <row r="4" spans="1:14" x14ac:dyDescent="0.2">
      <c r="A4" s="2"/>
      <c r="B4" s="2"/>
      <c r="C4" s="2"/>
      <c r="D4" s="4" t="s">
        <v>4</v>
      </c>
      <c r="E4" s="16">
        <v>32.268138881017528</v>
      </c>
      <c r="F4" s="16">
        <v>35.970669684077002</v>
      </c>
      <c r="G4" s="16">
        <v>46.095847791398342</v>
      </c>
      <c r="H4" s="15">
        <v>28.623938802128954</v>
      </c>
      <c r="I4" s="15">
        <v>50.860687688167431</v>
      </c>
      <c r="L4" s="5" t="s">
        <v>178</v>
      </c>
      <c r="M4" s="12">
        <v>10</v>
      </c>
    </row>
    <row r="5" spans="1:14" x14ac:dyDescent="0.2">
      <c r="A5" s="2"/>
      <c r="B5" s="2"/>
      <c r="C5" s="2"/>
      <c r="D5" s="4" t="s">
        <v>5</v>
      </c>
      <c r="E5" s="16">
        <v>34.542715810614794</v>
      </c>
      <c r="F5" s="16">
        <v>71.780666208714365</v>
      </c>
      <c r="G5" s="16">
        <v>103.32858557985659</v>
      </c>
      <c r="H5" s="15">
        <v>43.465876723253956</v>
      </c>
      <c r="I5" s="15">
        <v>94.822420336539224</v>
      </c>
    </row>
    <row r="6" spans="1:14" x14ac:dyDescent="0.2">
      <c r="A6" s="2"/>
      <c r="B6" s="2"/>
      <c r="C6" s="2"/>
      <c r="D6" s="4" t="s">
        <v>6</v>
      </c>
      <c r="E6" s="16">
        <v>13.40659890673655</v>
      </c>
      <c r="F6" s="16">
        <v>11.757633548226613</v>
      </c>
      <c r="G6" s="16">
        <v>12.530449478695196</v>
      </c>
      <c r="H6" s="15">
        <v>9.6381719373109416</v>
      </c>
      <c r="I6" s="15">
        <v>15.051497364479191</v>
      </c>
    </row>
    <row r="7" spans="1:14" x14ac:dyDescent="0.2">
      <c r="A7" s="2"/>
      <c r="B7" s="2"/>
      <c r="C7" s="2"/>
      <c r="D7" s="4" t="s">
        <v>7</v>
      </c>
      <c r="E7" s="16">
        <v>45.826959475226211</v>
      </c>
      <c r="F7" s="16">
        <v>53.40665900388008</v>
      </c>
      <c r="G7" s="16">
        <v>54.394375199744331</v>
      </c>
      <c r="H7" s="15">
        <v>31.607475071293848</v>
      </c>
      <c r="I7" s="15">
        <v>61.403679044457817</v>
      </c>
    </row>
    <row r="8" spans="1:14" x14ac:dyDescent="0.2">
      <c r="A8" s="2"/>
      <c r="B8" s="2"/>
      <c r="C8" s="2"/>
      <c r="D8" s="4" t="s">
        <v>8</v>
      </c>
      <c r="E8" s="16">
        <v>22.240194096239385</v>
      </c>
      <c r="F8" s="16">
        <v>12.177795818956769</v>
      </c>
      <c r="G8" s="16">
        <v>10.166734444896301</v>
      </c>
      <c r="H8" s="15">
        <v>2.0362451639177355</v>
      </c>
      <c r="I8" s="15">
        <v>14.367816091954023</v>
      </c>
    </row>
    <row r="9" spans="1:14" x14ac:dyDescent="0.2">
      <c r="A9" s="2"/>
      <c r="B9" s="2"/>
      <c r="C9" s="2"/>
      <c r="D9" s="4" t="s">
        <v>9</v>
      </c>
      <c r="E9" s="16">
        <v>119.27247289261977</v>
      </c>
      <c r="F9" s="16">
        <v>176.59093356304513</v>
      </c>
      <c r="G9" s="16">
        <v>207.53400767352633</v>
      </c>
      <c r="H9" s="15">
        <v>139.58090391886637</v>
      </c>
      <c r="I9" s="15">
        <v>225.000979969425</v>
      </c>
    </row>
    <row r="10" spans="1:14" x14ac:dyDescent="0.2">
      <c r="A10" s="2"/>
      <c r="B10" s="2"/>
      <c r="C10" s="2"/>
      <c r="D10" s="4" t="s">
        <v>10</v>
      </c>
      <c r="E10" s="16">
        <v>84.412555256902962</v>
      </c>
      <c r="F10" s="16">
        <v>78.723860352002831</v>
      </c>
      <c r="G10" s="16">
        <v>88.854388834040506</v>
      </c>
      <c r="H10" s="15">
        <v>64.576939255612501</v>
      </c>
      <c r="I10" s="15">
        <v>121.52340800402717</v>
      </c>
    </row>
    <row r="11" spans="1:14" x14ac:dyDescent="0.2">
      <c r="A11" s="2"/>
      <c r="B11" s="2"/>
      <c r="C11" s="2"/>
      <c r="D11" s="4" t="s">
        <v>11</v>
      </c>
      <c r="E11" s="16">
        <v>100.81067666685048</v>
      </c>
      <c r="F11" s="16">
        <v>24.697608920482907</v>
      </c>
      <c r="G11" s="16">
        <v>33.513613801247779</v>
      </c>
      <c r="H11" s="15">
        <v>20.284944613059139</v>
      </c>
      <c r="I11" s="15">
        <v>42.743840525347977</v>
      </c>
    </row>
    <row r="12" spans="1:14" x14ac:dyDescent="0.2">
      <c r="A12" s="2"/>
      <c r="B12" s="2"/>
      <c r="C12" s="2"/>
      <c r="D12" s="4" t="s">
        <v>12</v>
      </c>
      <c r="E12" s="16">
        <v>231.71905067350863</v>
      </c>
      <c r="F12" s="16">
        <v>138.62618813896137</v>
      </c>
      <c r="G12" s="16">
        <v>149.31078143290569</v>
      </c>
      <c r="H12" s="15">
        <v>148.69562677105549</v>
      </c>
      <c r="I12" s="15">
        <v>203.45216204994367</v>
      </c>
    </row>
    <row r="13" spans="1:14" x14ac:dyDescent="0.2">
      <c r="A13" s="2"/>
      <c r="B13" s="2"/>
      <c r="C13" s="2"/>
      <c r="D13" s="4" t="s">
        <v>13</v>
      </c>
      <c r="E13" s="16">
        <v>181.75512371703857</v>
      </c>
      <c r="F13" s="16">
        <v>77.501795773316701</v>
      </c>
      <c r="G13" s="16">
        <v>99.896145464451095</v>
      </c>
      <c r="H13" s="15">
        <v>85.474902314397355</v>
      </c>
      <c r="I13" s="15">
        <v>113.23065697235033</v>
      </c>
    </row>
    <row r="14" spans="1:14" x14ac:dyDescent="0.2">
      <c r="A14" s="2"/>
      <c r="B14" s="2"/>
      <c r="C14" s="2"/>
      <c r="D14" s="4" t="s">
        <v>14</v>
      </c>
      <c r="E14" s="16">
        <v>22.268255140036057</v>
      </c>
      <c r="F14" s="16">
        <v>33.619605936398607</v>
      </c>
      <c r="G14" s="16">
        <v>45.160778590351697</v>
      </c>
      <c r="H14" s="15">
        <v>30.098992386151604</v>
      </c>
      <c r="I14" s="15">
        <v>49.411099836880432</v>
      </c>
    </row>
    <row r="15" spans="1:14" x14ac:dyDescent="0.2">
      <c r="A15" s="2"/>
      <c r="B15" s="2"/>
      <c r="C15" s="2"/>
      <c r="D15" s="4" t="s">
        <v>15</v>
      </c>
      <c r="E15" s="16">
        <v>148.39849714354338</v>
      </c>
      <c r="F15" s="16">
        <v>126.64725768720255</v>
      </c>
      <c r="G15" s="16">
        <v>177.08009992165904</v>
      </c>
      <c r="H15" s="15">
        <v>116.3324774676415</v>
      </c>
      <c r="I15" s="15">
        <v>180.15689613232789</v>
      </c>
      <c r="L15" s="7" t="s">
        <v>179</v>
      </c>
    </row>
    <row r="16" spans="1:14" x14ac:dyDescent="0.2">
      <c r="A16" s="2"/>
      <c r="B16" s="2"/>
      <c r="C16" s="2"/>
      <c r="D16" s="4" t="s">
        <v>16</v>
      </c>
      <c r="E16" s="16">
        <v>30.046282164454311</v>
      </c>
      <c r="F16" s="16">
        <v>35.530606774022324</v>
      </c>
      <c r="G16" s="16">
        <v>44.14766663862234</v>
      </c>
      <c r="H16" s="15">
        <v>27.679537258073452</v>
      </c>
      <c r="I16" s="15">
        <v>54.05372133557524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168.91891891891891</v>
      </c>
      <c r="F17" s="15">
        <v>144.13317092976044</v>
      </c>
      <c r="G17" s="15">
        <v>215.79804560260587</v>
      </c>
      <c r="H17" s="15">
        <v>112.33660130718953</v>
      </c>
      <c r="I17" s="15">
        <v>162.12564737671696</v>
      </c>
      <c r="J17" s="5" t="str">
        <f>IF(AND(I17&lt;$M$21,I17&gt;$M$22),"Normal","Outliers")</f>
        <v>Normal</v>
      </c>
      <c r="L17" s="1" t="s">
        <v>180</v>
      </c>
      <c r="M17" s="9">
        <f>AVERAGE(I17:I160)</f>
        <v>217.65655763140305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641.82194616977233</v>
      </c>
      <c r="F18" s="15">
        <v>657.59637188208615</v>
      </c>
      <c r="G18" s="15">
        <v>771.02803738317755</v>
      </c>
      <c r="H18" s="15">
        <v>540.54054054054041</v>
      </c>
      <c r="I18" s="15">
        <v>870.71240105540903</v>
      </c>
      <c r="J18" s="5" t="str">
        <f t="shared" ref="J18:J81" si="0">IF(AND(I18&lt;$M$21,I18&gt;$M$22),"Normal","Outliers")</f>
        <v>Outliers</v>
      </c>
      <c r="L18" s="1" t="s">
        <v>181</v>
      </c>
      <c r="M18" s="9">
        <f>_xlfn.QUARTILE.EXC(I17:I160,1)</f>
        <v>40.561700961699806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246.18991793669403</v>
      </c>
      <c r="F19" s="15">
        <v>220.16539788597402</v>
      </c>
      <c r="G19" s="15">
        <v>326.53737775567708</v>
      </c>
      <c r="H19" s="15">
        <v>184.43544759334233</v>
      </c>
      <c r="I19" s="15">
        <v>245.8331010647193</v>
      </c>
      <c r="J19" s="5" t="str">
        <f t="shared" si="0"/>
        <v>Normal</v>
      </c>
      <c r="L19" s="1" t="s">
        <v>182</v>
      </c>
      <c r="M19" s="9">
        <f>_xlfn.QUARTILE.EXC(I17:I160,3)</f>
        <v>267.71033177696768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22.675736961451246</v>
      </c>
      <c r="F20" s="15">
        <v>0.20302095176222185</v>
      </c>
      <c r="G20" s="15">
        <v>1.5259798062005647</v>
      </c>
      <c r="H20" s="15">
        <v>0.3590148632153371</v>
      </c>
      <c r="I20" s="15" t="s">
        <v>174</v>
      </c>
      <c r="J20" s="5" t="str">
        <f t="shared" si="0"/>
        <v>Outliers</v>
      </c>
      <c r="L20" s="1" t="s">
        <v>183</v>
      </c>
      <c r="M20" s="9">
        <f>M19-M18</f>
        <v>227.14863081526786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36.867149654906335</v>
      </c>
      <c r="F21" s="15">
        <v>39.171796306659203</v>
      </c>
      <c r="G21" s="15">
        <v>71.590710668761986</v>
      </c>
      <c r="H21" s="15">
        <v>34.233219222602592</v>
      </c>
      <c r="I21" s="15">
        <v>64.261213147496861</v>
      </c>
      <c r="J21" s="5" t="str">
        <f t="shared" si="0"/>
        <v>Normal</v>
      </c>
      <c r="L21" s="1" t="s">
        <v>184</v>
      </c>
      <c r="M21" s="9">
        <f>M17+1.5*M20</f>
        <v>558.37950385430486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25.398928827784218</v>
      </c>
      <c r="F22" s="15">
        <v>18.410130190633929</v>
      </c>
      <c r="G22" s="15">
        <v>17.926586903855075</v>
      </c>
      <c r="H22" s="15">
        <v>12.781933339065143</v>
      </c>
      <c r="I22" s="15">
        <v>19.170003341560214</v>
      </c>
      <c r="J22" s="5" t="str">
        <f t="shared" si="0"/>
        <v>Normal</v>
      </c>
      <c r="L22" s="1" t="s">
        <v>185</v>
      </c>
      <c r="M22" s="11">
        <f>M17-1.5*M20</f>
        <v>-123.06638859149874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3.7201473422291613</v>
      </c>
      <c r="F23" s="15">
        <v>3.9292861685796958</v>
      </c>
      <c r="G23" s="15">
        <v>2.2165938124435667</v>
      </c>
      <c r="H23" s="15">
        <v>3.0624943287142057</v>
      </c>
      <c r="I23" s="15">
        <v>4.683313081893604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13.29646998264748</v>
      </c>
      <c r="F24" s="15">
        <v>26.341344482170591</v>
      </c>
      <c r="G24" s="15">
        <v>33.899108171252855</v>
      </c>
      <c r="H24" s="15">
        <v>21.430887942897712</v>
      </c>
      <c r="I24" s="15">
        <v>35.522814652791091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 t="s">
        <v>174</v>
      </c>
      <c r="F25" s="15">
        <v>1.4705161511690603</v>
      </c>
      <c r="G25" s="15">
        <v>1.1962131310024267</v>
      </c>
      <c r="H25" s="15">
        <v>0.16943409013893596</v>
      </c>
      <c r="I25" s="15">
        <v>0.36912627809973797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 t="s">
        <v>174</v>
      </c>
      <c r="F26" s="15" t="s">
        <v>174</v>
      </c>
      <c r="G26" s="15">
        <v>12.610340479192939</v>
      </c>
      <c r="H26" s="15" t="s">
        <v>174</v>
      </c>
      <c r="I26" s="15" t="s">
        <v>174</v>
      </c>
      <c r="J26" s="5" t="str">
        <f t="shared" si="0"/>
        <v>Outliers</v>
      </c>
      <c r="M26" s="10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98.124636959588429</v>
      </c>
      <c r="F27" s="15">
        <v>42.65158147574472</v>
      </c>
      <c r="G27" s="15">
        <v>52.177471609316918</v>
      </c>
      <c r="H27" s="15">
        <v>41.323794623129388</v>
      </c>
      <c r="I27" s="15">
        <v>88.930862157163659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190.47619047619045</v>
      </c>
      <c r="F28" s="15">
        <v>144.72777394900069</v>
      </c>
      <c r="G28" s="15">
        <v>156.36105188343996</v>
      </c>
      <c r="H28" s="15">
        <v>258.7446094873024</v>
      </c>
      <c r="I28" s="15">
        <v>421.9623792577529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209.40170940170941</v>
      </c>
      <c r="F29" s="15">
        <v>299.30299302993029</v>
      </c>
      <c r="G29" s="15">
        <v>484.14023372287147</v>
      </c>
      <c r="H29" s="15">
        <v>420.34468263976459</v>
      </c>
      <c r="I29" s="15">
        <v>457.62711864406782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28.21119512881182</v>
      </c>
      <c r="F30" s="15">
        <v>21.696053736356003</v>
      </c>
      <c r="G30" s="15">
        <v>36.168741355463354</v>
      </c>
      <c r="H30" s="15">
        <v>20.988393165707159</v>
      </c>
      <c r="I30" s="15">
        <v>30.837331389974157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36.45516882215086</v>
      </c>
      <c r="F31" s="15">
        <v>19.403911828624651</v>
      </c>
      <c r="G31" s="15">
        <v>25.648332858364206</v>
      </c>
      <c r="H31" s="15">
        <v>6.2646828504306971</v>
      </c>
      <c r="I31" s="15">
        <v>23.077633157943321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124.77590534241665</v>
      </c>
      <c r="F32" s="15">
        <v>94.670406732117812</v>
      </c>
      <c r="G32" s="15">
        <v>95.103909827404024</v>
      </c>
      <c r="H32" s="15">
        <v>72.153164737819679</v>
      </c>
      <c r="I32" s="15">
        <v>126.81808411549761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69.326542161856253</v>
      </c>
      <c r="F33" s="15">
        <v>55.358410220014193</v>
      </c>
      <c r="G33" s="15">
        <v>250.60515449238218</v>
      </c>
      <c r="H33" s="15">
        <v>43.023089057794351</v>
      </c>
      <c r="I33" s="15">
        <v>217.89321789321789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86.206896551724128</v>
      </c>
      <c r="F34" s="15">
        <v>53.062126906920184</v>
      </c>
      <c r="G34" s="15">
        <v>104.51412052479431</v>
      </c>
      <c r="H34" s="15">
        <v>33.504578959124409</v>
      </c>
      <c r="I34" s="15">
        <v>81.209113467177971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21.654395842355996</v>
      </c>
      <c r="F35" s="15">
        <v>13.066202090592334</v>
      </c>
      <c r="G35" s="15">
        <v>8.7183958151700089</v>
      </c>
      <c r="H35" s="15" t="s">
        <v>174</v>
      </c>
      <c r="I35" s="15">
        <v>13.233348037053375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24.65133556208422</v>
      </c>
      <c r="F36" s="15">
        <v>23.00328135042793</v>
      </c>
      <c r="G36" s="15">
        <v>28.663190247608526</v>
      </c>
      <c r="H36" s="15">
        <v>18.399264029438822</v>
      </c>
      <c r="I36" s="15">
        <v>28.239831938561149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 t="s">
        <v>174</v>
      </c>
      <c r="F37" s="15">
        <v>18.083182640144667</v>
      </c>
      <c r="G37" s="15">
        <v>18.214936247723134</v>
      </c>
      <c r="H37" s="15" t="s">
        <v>174</v>
      </c>
      <c r="I37" s="15">
        <v>18.382352941176471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57.882192713653389</v>
      </c>
      <c r="F38" s="15">
        <v>51.724137931034484</v>
      </c>
      <c r="G38" s="15">
        <v>119.92518428870063</v>
      </c>
      <c r="H38" s="15">
        <v>51.06571936056838</v>
      </c>
      <c r="I38" s="15">
        <v>100.65988144502852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372.80701754385962</v>
      </c>
      <c r="F39" s="15">
        <v>521.73913043478262</v>
      </c>
      <c r="G39" s="15">
        <v>481.40043763676141</v>
      </c>
      <c r="H39" s="15">
        <v>265.48672566371681</v>
      </c>
      <c r="I39" s="15">
        <v>1027.7777777777776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722.10065645514226</v>
      </c>
      <c r="F40" s="15">
        <v>336.57182512144345</v>
      </c>
      <c r="G40" s="15">
        <v>329.04148783977104</v>
      </c>
      <c r="H40" s="15">
        <v>397.57994814174589</v>
      </c>
      <c r="I40" s="15">
        <v>762.27390180878547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40.46655558200429</v>
      </c>
      <c r="F41" s="15">
        <v>26.325170702278776</v>
      </c>
      <c r="G41" s="15">
        <v>36.93134127916737</v>
      </c>
      <c r="H41" s="15">
        <v>15.280749034534491</v>
      </c>
      <c r="I41" s="15">
        <v>29.606821411653243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78.979343863912518</v>
      </c>
      <c r="F42" s="15">
        <v>67.319461444308445</v>
      </c>
      <c r="G42" s="15">
        <v>74.074074074074076</v>
      </c>
      <c r="H42" s="15">
        <v>50</v>
      </c>
      <c r="I42" s="15">
        <v>113.85199240986718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83.906304626500415</v>
      </c>
      <c r="F43" s="15">
        <v>95.440084835630955</v>
      </c>
      <c r="G43" s="15">
        <v>154.21398684997013</v>
      </c>
      <c r="H43" s="15">
        <v>96.956308296514479</v>
      </c>
      <c r="I43" s="15">
        <v>193.93641831348961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24.319629415170816</v>
      </c>
      <c r="F44" s="15">
        <v>9.8695448621427033</v>
      </c>
      <c r="G44" s="15">
        <v>19.298561613874377</v>
      </c>
      <c r="H44" s="15">
        <v>6.5828845002992216</v>
      </c>
      <c r="I44" s="15">
        <v>20.153426082434013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418.65589423430038</v>
      </c>
      <c r="F45" s="15">
        <v>400.58801911062108</v>
      </c>
      <c r="G45" s="15">
        <v>417.12809154669623</v>
      </c>
      <c r="H45" s="15">
        <v>277.46947835738069</v>
      </c>
      <c r="I45" s="15">
        <v>480.44692737430165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207.57825370675454</v>
      </c>
      <c r="F46" s="15">
        <v>243.58557973367979</v>
      </c>
      <c r="G46" s="15">
        <v>206.87237026647966</v>
      </c>
      <c r="H46" s="15">
        <v>97.560975609756099</v>
      </c>
      <c r="I46" s="15">
        <v>230.93841642228739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228.73711340206188</v>
      </c>
      <c r="F47" s="15">
        <v>119.40298507462687</v>
      </c>
      <c r="G47" s="15">
        <v>146.81532177944587</v>
      </c>
      <c r="H47" s="15">
        <v>108.34236186348862</v>
      </c>
      <c r="I47" s="15">
        <v>154.88295105225822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297.66967171287632</v>
      </c>
      <c r="F48" s="15">
        <v>224.22561257512714</v>
      </c>
      <c r="G48" s="15">
        <v>313.40349254076557</v>
      </c>
      <c r="H48" s="15">
        <v>180.47200370198982</v>
      </c>
      <c r="I48" s="15">
        <v>338.00208357448781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13.88460351743289</v>
      </c>
      <c r="F49" s="15">
        <v>62.878613603251281</v>
      </c>
      <c r="G49" s="15">
        <v>37.631518316565547</v>
      </c>
      <c r="H49" s="15">
        <v>28.468108024928828</v>
      </c>
      <c r="I49" s="15">
        <v>30.099560083352628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181.81818181818181</v>
      </c>
      <c r="F50" s="15">
        <v>277.37226277372264</v>
      </c>
      <c r="G50" s="15">
        <v>324.00589101620028</v>
      </c>
      <c r="H50" s="15">
        <v>45.454545454545453</v>
      </c>
      <c r="I50" s="15">
        <v>296.54036243822071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255.26197939991042</v>
      </c>
      <c r="F51" s="15">
        <v>265.77102803738319</v>
      </c>
      <c r="G51" s="15">
        <v>314.42844548927417</v>
      </c>
      <c r="H51" s="15">
        <v>302.93052354297009</v>
      </c>
      <c r="I51" s="15">
        <v>517.3542894564506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181.53117600631413</v>
      </c>
      <c r="F52" s="15">
        <v>166.00790513833994</v>
      </c>
      <c r="G52" s="15">
        <v>214.79713603818615</v>
      </c>
      <c r="H52" s="15">
        <v>168.26923076923077</v>
      </c>
      <c r="I52" s="15">
        <v>323.62459546925572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399.18116683725685</v>
      </c>
      <c r="F53" s="15">
        <v>12.636190048298328</v>
      </c>
      <c r="G53" s="15">
        <v>17.536717502270378</v>
      </c>
      <c r="H53" s="15">
        <v>16.932962834317472</v>
      </c>
      <c r="I53" s="15">
        <v>16.160061562139283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 t="s">
        <v>174</v>
      </c>
      <c r="F54" s="15">
        <v>30.120481927710841</v>
      </c>
      <c r="G54" s="15">
        <v>37.678975131876413</v>
      </c>
      <c r="H54" s="15">
        <v>22.607385079125848</v>
      </c>
      <c r="I54" s="15">
        <v>15.735641227380016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301.67264038231781</v>
      </c>
      <c r="F55" s="15">
        <v>392.62501658044835</v>
      </c>
      <c r="G55" s="15">
        <v>674.38148443735031</v>
      </c>
      <c r="H55" s="15">
        <v>255.6552001070807</v>
      </c>
      <c r="I55" s="15">
        <v>331.44704931285366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831.23425692695207</v>
      </c>
      <c r="F56" s="15">
        <v>790.12345679012344</v>
      </c>
      <c r="G56" s="15">
        <v>1059.850374064838</v>
      </c>
      <c r="H56" s="15">
        <v>563.20400500625783</v>
      </c>
      <c r="I56" s="15">
        <v>1243.7185929648242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27.947766587963184</v>
      </c>
      <c r="F57" s="15">
        <v>54.010850610346829</v>
      </c>
      <c r="G57" s="15">
        <v>89.157038520725962</v>
      </c>
      <c r="H57" s="15">
        <v>25.429663026252747</v>
      </c>
      <c r="I57" s="15">
        <v>78.625653159814647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119.39069575957184</v>
      </c>
      <c r="F58" s="15">
        <v>173.25923504413208</v>
      </c>
      <c r="G58" s="15">
        <v>82.7266710787558</v>
      </c>
      <c r="H58" s="15">
        <v>56.515957446808507</v>
      </c>
      <c r="I58" s="15">
        <v>151.87310158623015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 t="s">
        <v>174</v>
      </c>
      <c r="F59" s="15">
        <v>27.415794345937481</v>
      </c>
      <c r="G59" s="15">
        <v>59.483283763930203</v>
      </c>
      <c r="H59" s="15">
        <v>13.25737217385073</v>
      </c>
      <c r="I59" s="15">
        <v>33.629686896018555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246.59550975340449</v>
      </c>
      <c r="F60" s="15">
        <v>149.20733602735467</v>
      </c>
      <c r="G60" s="15">
        <v>361.94746957078797</v>
      </c>
      <c r="H60" s="15">
        <v>108.23220728107577</v>
      </c>
      <c r="I60" s="15">
        <v>217.39130434782609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48.426150121065383</v>
      </c>
      <c r="F61" s="15">
        <v>52.795031055900623</v>
      </c>
      <c r="G61" s="15">
        <v>39.537712895377126</v>
      </c>
      <c r="H61" s="15">
        <v>35.076530612244895</v>
      </c>
      <c r="I61" s="15">
        <v>76.810534016093641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121.51394422310757</v>
      </c>
      <c r="F62" s="15">
        <v>79.084637388524314</v>
      </c>
      <c r="G62" s="15">
        <v>119.08871246116672</v>
      </c>
      <c r="H62" s="15">
        <v>106.16817560085977</v>
      </c>
      <c r="I62" s="15">
        <v>135.17572844698108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278.60696517412936</v>
      </c>
      <c r="F63" s="15">
        <v>300.42918454935625</v>
      </c>
      <c r="G63" s="15">
        <v>188.58800773694389</v>
      </c>
      <c r="H63" s="15">
        <v>201.3752455795678</v>
      </c>
      <c r="I63" s="15">
        <v>269.59560659011481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2.13848056307123</v>
      </c>
      <c r="F64" s="15">
        <v>1.8689758902110161</v>
      </c>
      <c r="G64" s="15">
        <v>4.3300230620793529</v>
      </c>
      <c r="H64" s="15">
        <v>3.4434414737929506</v>
      </c>
      <c r="I64" s="15">
        <v>4.3632613395212312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294.59371965037229</v>
      </c>
      <c r="F65" s="15">
        <v>398.95356442119026</v>
      </c>
      <c r="G65" s="15">
        <v>468.02900461437054</v>
      </c>
      <c r="H65" s="15">
        <v>209.79020979020979</v>
      </c>
      <c r="I65" s="15">
        <v>375.96508895602551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222.03947368421055</v>
      </c>
      <c r="F66" s="15">
        <v>521.4368482039398</v>
      </c>
      <c r="G66" s="15">
        <v>396.03960396039605</v>
      </c>
      <c r="H66" s="15">
        <v>571.799870045484</v>
      </c>
      <c r="I66" s="15">
        <v>758.87392900856787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42.317457874894203</v>
      </c>
      <c r="F67" s="15">
        <v>66.184861163940667</v>
      </c>
      <c r="G67" s="15">
        <v>75.321565143497239</v>
      </c>
      <c r="H67" s="15">
        <v>45.994181932541863</v>
      </c>
      <c r="I67" s="15">
        <v>80.180109013350176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30.278562777553493</v>
      </c>
      <c r="F68" s="15">
        <v>7.6356960668042175</v>
      </c>
      <c r="G68" s="15">
        <v>13.12190726131567</v>
      </c>
      <c r="H68" s="15">
        <v>8.4931154291596958</v>
      </c>
      <c r="I68" s="15">
        <v>9.4937407546419976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130.86150490730645</v>
      </c>
      <c r="F69" s="15">
        <v>214.36227224008576</v>
      </c>
      <c r="G69" s="15">
        <v>354.45757250268525</v>
      </c>
      <c r="H69" s="15">
        <v>252.19298245614036</v>
      </c>
      <c r="I69" s="15">
        <v>357.94183445190151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69.739566307072025</v>
      </c>
      <c r="F70" s="15">
        <v>81.341634866439037</v>
      </c>
      <c r="G70" s="15">
        <v>94.529364440868875</v>
      </c>
      <c r="H70" s="15">
        <v>60.58770069675856</v>
      </c>
      <c r="I70" s="15">
        <v>85.675478006477903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103.18142734307825</v>
      </c>
      <c r="F71" s="15">
        <v>51.679586563307495</v>
      </c>
      <c r="G71" s="15">
        <v>86.355785837651126</v>
      </c>
      <c r="H71" s="15">
        <v>60.606060606060609</v>
      </c>
      <c r="I71" s="15">
        <v>207.79220779220782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214.4082332761578</v>
      </c>
      <c r="F72" s="15">
        <v>51.271449245400042</v>
      </c>
      <c r="G72" s="15">
        <v>95.47442799461642</v>
      </c>
      <c r="H72" s="15">
        <v>88.518391199725002</v>
      </c>
      <c r="I72" s="15">
        <v>77.726809378185521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296.96132596685084</v>
      </c>
      <c r="F73" s="15">
        <v>487.31642189586108</v>
      </c>
      <c r="G73" s="15">
        <v>555.92766242464836</v>
      </c>
      <c r="H73" s="15">
        <v>370.61994609164418</v>
      </c>
      <c r="I73" s="15">
        <v>680.08327550312288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12.904512590376465</v>
      </c>
      <c r="F74" s="15">
        <v>23.132734095789221</v>
      </c>
      <c r="G74" s="15">
        <v>32.890827682412457</v>
      </c>
      <c r="H74" s="15">
        <v>20.848821204336851</v>
      </c>
      <c r="I74" s="15">
        <v>37.898874529508831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99.170573386224305</v>
      </c>
      <c r="F75" s="15">
        <v>60.31533279249409</v>
      </c>
      <c r="G75" s="15">
        <v>70.668855735598541</v>
      </c>
      <c r="H75" s="15">
        <v>57.442012651785063</v>
      </c>
      <c r="I75" s="15">
        <v>112.62748550884143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9.4328289142902904</v>
      </c>
      <c r="F76" s="15">
        <v>14.569553782841565</v>
      </c>
      <c r="G76" s="15">
        <v>18.822128695210644</v>
      </c>
      <c r="H76" s="15">
        <v>15.275954856919611</v>
      </c>
      <c r="I76" s="15">
        <v>19.370545324874858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66.716085989621931</v>
      </c>
      <c r="F77" s="15">
        <v>74.990626171728536</v>
      </c>
      <c r="G77" s="15">
        <v>125.47528517110266</v>
      </c>
      <c r="H77" s="15">
        <v>60.672917815774952</v>
      </c>
      <c r="I77" s="15">
        <v>103.72646945831731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34.091877610159379</v>
      </c>
      <c r="F78" s="15">
        <v>22.182197364679116</v>
      </c>
      <c r="G78" s="15">
        <v>37.055150101572494</v>
      </c>
      <c r="H78" s="15">
        <v>46.843319583304208</v>
      </c>
      <c r="I78" s="15">
        <v>27.477180765973461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 t="s">
        <v>174</v>
      </c>
      <c r="F79" s="15">
        <v>16.032982134677049</v>
      </c>
      <c r="G79" s="15">
        <v>11.454753722794958</v>
      </c>
      <c r="H79" s="15">
        <v>3.4376074252320383</v>
      </c>
      <c r="I79" s="15">
        <v>9.2936802973977706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406.09137055837562</v>
      </c>
      <c r="F80" s="15">
        <v>862.94416243654825</v>
      </c>
      <c r="G80" s="15">
        <v>820.51282051282044</v>
      </c>
      <c r="H80" s="15">
        <v>256.41025641025641</v>
      </c>
      <c r="I80" s="15">
        <v>769.23076923076928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45.523520485584214</v>
      </c>
      <c r="F81" s="15">
        <v>168.58237547892722</v>
      </c>
      <c r="G81" s="15">
        <v>168.84113584036837</v>
      </c>
      <c r="H81" s="15">
        <v>234.55824863174354</v>
      </c>
      <c r="I81" s="15">
        <v>280.70175438596488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58.23709406771296</v>
      </c>
      <c r="F82" s="15">
        <v>61.499039077514418</v>
      </c>
      <c r="G82" s="15">
        <v>61.43499207811945</v>
      </c>
      <c r="H82" s="15">
        <v>36.657611363859516</v>
      </c>
      <c r="I82" s="15">
        <v>82.75907547232022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35.812672176308538</v>
      </c>
      <c r="F83" s="15">
        <v>119.62403873540302</v>
      </c>
      <c r="G83" s="15">
        <v>147.57177354440572</v>
      </c>
      <c r="H83" s="15">
        <v>155.10204081632654</v>
      </c>
      <c r="I83" s="15">
        <v>129.54300107952503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63.56641017062563</v>
      </c>
      <c r="F84" s="15">
        <v>171.33305474300042</v>
      </c>
      <c r="G84" s="15">
        <v>130.26052104208418</v>
      </c>
      <c r="H84" s="15">
        <v>166.44021739130434</v>
      </c>
      <c r="I84" s="15">
        <v>160.60862214708368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 t="s">
        <v>174</v>
      </c>
      <c r="F85" s="15" t="s">
        <v>174</v>
      </c>
      <c r="G85" s="15" t="s">
        <v>174</v>
      </c>
      <c r="H85" s="15" t="s">
        <v>174</v>
      </c>
      <c r="I85" s="15" t="s">
        <v>174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49.688191510762422</v>
      </c>
      <c r="F86" s="15">
        <v>40.481715476210638</v>
      </c>
      <c r="G86" s="15">
        <v>59.819510098839707</v>
      </c>
      <c r="H86" s="15">
        <v>38.894218191331646</v>
      </c>
      <c r="I86" s="15">
        <v>111.54001526100812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7.2786624906259645</v>
      </c>
      <c r="F87" s="15">
        <v>5.8260079850580029</v>
      </c>
      <c r="G87" s="15">
        <v>10.830569281797874</v>
      </c>
      <c r="H87" s="15">
        <v>3.9982407740594139</v>
      </c>
      <c r="I87" s="15">
        <v>6.7469040416131634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858.99513776337108</v>
      </c>
      <c r="F88" s="15">
        <v>650.88757396449716</v>
      </c>
      <c r="G88" s="15">
        <v>917.83863804589191</v>
      </c>
      <c r="H88" s="15">
        <v>711.63825055596726</v>
      </c>
      <c r="I88" s="15">
        <v>784.60399703923019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116.99995338647274</v>
      </c>
      <c r="F89" s="15">
        <v>123.6242005107691</v>
      </c>
      <c r="G89" s="15">
        <v>159.06294152499888</v>
      </c>
      <c r="H89" s="15">
        <v>118.12124318531291</v>
      </c>
      <c r="I89" s="15">
        <v>216.55688764630619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 t="s">
        <v>174</v>
      </c>
      <c r="F90" s="15" t="s">
        <v>174</v>
      </c>
      <c r="G90" s="15" t="s">
        <v>174</v>
      </c>
      <c r="H90" s="15" t="s">
        <v>174</v>
      </c>
      <c r="I90" s="15" t="s">
        <v>174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55.412893634274909</v>
      </c>
      <c r="F91" s="15">
        <v>29.107614477550868</v>
      </c>
      <c r="G91" s="15">
        <v>28.294912863564139</v>
      </c>
      <c r="H91" s="15">
        <v>29.163454661973269</v>
      </c>
      <c r="I91" s="15">
        <v>44.331173609490818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113.06863002892453</v>
      </c>
      <c r="F92" s="15">
        <v>24.068705213062742</v>
      </c>
      <c r="G92" s="15">
        <v>39.29381814156843</v>
      </c>
      <c r="H92" s="15">
        <v>25.730866090003289</v>
      </c>
      <c r="I92" s="15">
        <v>57.306590257879662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152.51572327044025</v>
      </c>
      <c r="F93" s="15">
        <v>80.619412515964243</v>
      </c>
      <c r="G93" s="15">
        <v>89.958667639192797</v>
      </c>
      <c r="H93" s="15">
        <v>127.48907236522584</v>
      </c>
      <c r="I93" s="15">
        <v>132.98523292812268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173.65269461077844</v>
      </c>
      <c r="F94" s="15">
        <v>169.67706622879038</v>
      </c>
      <c r="G94" s="15">
        <v>243.48810872027178</v>
      </c>
      <c r="H94" s="15">
        <v>116.0541586073501</v>
      </c>
      <c r="I94" s="15">
        <v>307.87448194197748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51.020408163265301</v>
      </c>
      <c r="F95" s="15">
        <v>134.3784994400896</v>
      </c>
      <c r="G95" s="15">
        <v>268.7569988801792</v>
      </c>
      <c r="H95" s="15">
        <v>228.83295194508008</v>
      </c>
      <c r="I95" s="15">
        <v>208.57473928157592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46.877384234862433</v>
      </c>
      <c r="F96" s="15">
        <v>71.091225453641556</v>
      </c>
      <c r="G96" s="15">
        <v>85.4885367643884</v>
      </c>
      <c r="H96" s="15">
        <v>73.054557143274593</v>
      </c>
      <c r="I96" s="15">
        <v>117.07511397671777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92.432120161756217</v>
      </c>
      <c r="F97" s="15">
        <v>91.242702251876565</v>
      </c>
      <c r="G97" s="15">
        <v>88.189461787420584</v>
      </c>
      <c r="H97" s="15">
        <v>69.808646350106301</v>
      </c>
      <c r="I97" s="15">
        <v>128.29885225528182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30.952762875695846</v>
      </c>
      <c r="F98" s="15">
        <v>22.063880711986574</v>
      </c>
      <c r="G98" s="15">
        <v>30.74743394576997</v>
      </c>
      <c r="H98" s="15">
        <v>18.915732169288276</v>
      </c>
      <c r="I98" s="15">
        <v>21.44696886180736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501.56739811912234</v>
      </c>
      <c r="F99" s="15">
        <v>73.156538365616413</v>
      </c>
      <c r="G99" s="15">
        <v>66.658281977109795</v>
      </c>
      <c r="H99" s="15">
        <v>38.954511183714501</v>
      </c>
      <c r="I99" s="15">
        <v>98.15213581050628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3.1776689315832987</v>
      </c>
      <c r="F100" s="15">
        <v>3.2102492205935906</v>
      </c>
      <c r="G100" s="15">
        <v>4.7291460423353149</v>
      </c>
      <c r="H100" s="15">
        <v>2.5739997784405251</v>
      </c>
      <c r="I100" s="15">
        <v>3.6168343884966427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169.81132075471697</v>
      </c>
      <c r="F101" s="15">
        <v>286.62420382165607</v>
      </c>
      <c r="G101" s="15">
        <v>368.58974358974359</v>
      </c>
      <c r="H101" s="15">
        <v>81.168831168831161</v>
      </c>
      <c r="I101" s="15">
        <v>848.4848484848485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7.0808057322821325</v>
      </c>
      <c r="F102" s="15">
        <v>18.315406115016515</v>
      </c>
      <c r="G102" s="15">
        <v>48.467493901792345</v>
      </c>
      <c r="H102" s="15">
        <v>11.2610219908637</v>
      </c>
      <c r="I102" s="15">
        <v>27.95909255203793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372.76279304260146</v>
      </c>
      <c r="F103" s="15">
        <v>195.11412840113326</v>
      </c>
      <c r="G103" s="15">
        <v>183.62477163416727</v>
      </c>
      <c r="H103" s="15">
        <v>125.23493916312198</v>
      </c>
      <c r="I103" s="15">
        <v>356.99658703071674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113.98176291793314</v>
      </c>
      <c r="F104" s="15">
        <v>69.018404907975452</v>
      </c>
      <c r="G104" s="15">
        <v>108.27532869296209</v>
      </c>
      <c r="H104" s="15">
        <v>31.201248049921997</v>
      </c>
      <c r="I104" s="15">
        <v>15.698587127158554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217.07245526547376</v>
      </c>
      <c r="F105" s="15">
        <v>27.347654702853582</v>
      </c>
      <c r="G105" s="15">
        <v>34.739359884581802</v>
      </c>
      <c r="H105" s="15">
        <v>39.707306574841276</v>
      </c>
      <c r="I105" s="15">
        <v>39.466391453089464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7.7430042856628374</v>
      </c>
      <c r="F106" s="15">
        <v>14.417271891726289</v>
      </c>
      <c r="G106" s="15">
        <v>19.838407156254508</v>
      </c>
      <c r="H106" s="15">
        <v>6.5013634803965834</v>
      </c>
      <c r="I106" s="15">
        <v>12.470630760889211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170.27863777089783</v>
      </c>
      <c r="F107" s="15">
        <v>174.12935323383084</v>
      </c>
      <c r="G107" s="15">
        <v>360.95417451349653</v>
      </c>
      <c r="H107" s="15">
        <v>184.36109345200254</v>
      </c>
      <c r="I107" s="15">
        <v>309.90415335463257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127.97074954296161</v>
      </c>
      <c r="F108" s="15">
        <v>158.27338129496403</v>
      </c>
      <c r="G108" s="15">
        <v>216.76300578034682</v>
      </c>
      <c r="H108" s="15">
        <v>263.15789473684208</v>
      </c>
      <c r="I108" s="15">
        <v>255.25525525525526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138.88888888888889</v>
      </c>
      <c r="F109" s="15">
        <v>70.229007633587784</v>
      </c>
      <c r="G109" s="15">
        <v>73.642221540349794</v>
      </c>
      <c r="H109" s="15">
        <v>49.397962334053723</v>
      </c>
      <c r="I109" s="15">
        <v>86.983535259397343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84.870546852632017</v>
      </c>
      <c r="F110" s="15">
        <v>94.461859979101362</v>
      </c>
      <c r="G110" s="15">
        <v>157.69648215539809</v>
      </c>
      <c r="H110" s="15">
        <v>61.868882161875511</v>
      </c>
      <c r="I110" s="15">
        <v>175.14047489577666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108.0827067669173</v>
      </c>
      <c r="F111" s="15">
        <v>47.642516839165431</v>
      </c>
      <c r="G111" s="15">
        <v>146.09831557236163</v>
      </c>
      <c r="H111" s="15">
        <v>63.854814316921527</v>
      </c>
      <c r="I111" s="15">
        <v>158.97634742148119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254.43487075519511</v>
      </c>
      <c r="F112" s="15">
        <v>43.25916594104897</v>
      </c>
      <c r="G112" s="15">
        <v>53.863625828582023</v>
      </c>
      <c r="H112" s="15">
        <v>39.334940222648591</v>
      </c>
      <c r="I112" s="15">
        <v>89.31163838658351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25.739230705872664</v>
      </c>
      <c r="F113" s="15">
        <v>17.380732216856739</v>
      </c>
      <c r="G113" s="15">
        <v>19.557533238835159</v>
      </c>
      <c r="H113" s="15">
        <v>17.010825070499408</v>
      </c>
      <c r="I113" s="15">
        <v>31.937544357700499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34.108486138469878</v>
      </c>
      <c r="F114" s="15">
        <v>52.72428936827373</v>
      </c>
      <c r="G114" s="15">
        <v>28.671123908057197</v>
      </c>
      <c r="H114" s="15">
        <v>36.836295533754203</v>
      </c>
      <c r="I114" s="15">
        <v>77.594296679132171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506.91244239631339</v>
      </c>
      <c r="F115" s="15">
        <v>200.92735703245748</v>
      </c>
      <c r="G115" s="15">
        <v>327.10280373831773</v>
      </c>
      <c r="H115" s="15">
        <v>316.95721077654514</v>
      </c>
      <c r="I115" s="15">
        <v>180.36072144288579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 t="s">
        <v>174</v>
      </c>
      <c r="F116" s="15">
        <v>57.618437900128043</v>
      </c>
      <c r="G116" s="15">
        <v>75.662042875157624</v>
      </c>
      <c r="H116" s="15">
        <v>42.583392476933994</v>
      </c>
      <c r="I116" s="15">
        <v>36.529680365296798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85.12544802867383</v>
      </c>
      <c r="F117" s="15">
        <v>152.00868621064063</v>
      </c>
      <c r="G117" s="15">
        <v>156.45371577574969</v>
      </c>
      <c r="H117" s="15">
        <v>139.19095258808179</v>
      </c>
      <c r="I117" s="15">
        <v>108.76658690450294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122.54901960784314</v>
      </c>
      <c r="F118" s="15">
        <v>146.87665899840735</v>
      </c>
      <c r="G118" s="15">
        <v>290.98138442074827</v>
      </c>
      <c r="H118" s="15">
        <v>124.22360248447205</v>
      </c>
      <c r="I118" s="15">
        <v>155.84415584415584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104.91606714628296</v>
      </c>
      <c r="F119" s="15">
        <v>99.073306712875777</v>
      </c>
      <c r="G119" s="15">
        <v>124.16902269427676</v>
      </c>
      <c r="H119" s="15">
        <v>74.337556452579832</v>
      </c>
      <c r="I119" s="15">
        <v>141.19503056596332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64.281035047494257</v>
      </c>
      <c r="F120" s="15">
        <v>105.08826583592938</v>
      </c>
      <c r="G120" s="15">
        <v>163.4756058774887</v>
      </c>
      <c r="H120" s="15">
        <v>50.359393025113135</v>
      </c>
      <c r="I120" s="15">
        <v>124.07901279211679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10.928961748633879</v>
      </c>
      <c r="F121" s="15">
        <v>58.675607711651296</v>
      </c>
      <c r="G121" s="15">
        <v>39.577836411609503</v>
      </c>
      <c r="H121" s="15">
        <v>42.918454935622314</v>
      </c>
      <c r="I121" s="15">
        <v>35.211267605633807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141.34275618374559</v>
      </c>
      <c r="F122" s="15">
        <v>259.16561314791403</v>
      </c>
      <c r="G122" s="15">
        <v>266.12077789150464</v>
      </c>
      <c r="H122" s="15">
        <v>178.0233271945979</v>
      </c>
      <c r="I122" s="15">
        <v>341.26984126984127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60.483870967741929</v>
      </c>
      <c r="F123" s="15">
        <v>20.263424518743669</v>
      </c>
      <c r="G123" s="15">
        <v>10.16260162601626</v>
      </c>
      <c r="H123" s="15">
        <v>10.172939979654121</v>
      </c>
      <c r="I123" s="15">
        <v>30.76923076923077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 t="s">
        <v>174</v>
      </c>
      <c r="F124" s="15">
        <v>2807.0175438596489</v>
      </c>
      <c r="G124" s="15">
        <v>2982.4561403508769</v>
      </c>
      <c r="H124" s="15">
        <v>1063.8297872340424</v>
      </c>
      <c r="I124" s="15">
        <v>3529.4117647058824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50.858232676414488</v>
      </c>
      <c r="F125" s="15">
        <v>31.78639542275906</v>
      </c>
      <c r="G125" s="15">
        <v>76.48183556405354</v>
      </c>
      <c r="H125" s="15">
        <v>12.787723785166239</v>
      </c>
      <c r="I125" s="15">
        <v>38.4122919334187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780.85642317380348</v>
      </c>
      <c r="F126" s="15">
        <v>361.13499570077386</v>
      </c>
      <c r="G126" s="15">
        <v>362.69430051813475</v>
      </c>
      <c r="H126" s="15">
        <v>303.57142857142856</v>
      </c>
      <c r="I126" s="15">
        <v>627.09966405375144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159.34727850180701</v>
      </c>
      <c r="F127" s="15">
        <v>307.95599049040743</v>
      </c>
      <c r="G127" s="15">
        <v>421.73423423423424</v>
      </c>
      <c r="H127" s="15">
        <v>185.98321614878657</v>
      </c>
      <c r="I127" s="15">
        <v>357.18374356038925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271.49321266968326</v>
      </c>
      <c r="F128" s="15">
        <v>248.86877828054295</v>
      </c>
      <c r="G128" s="15">
        <v>340.13605442176868</v>
      </c>
      <c r="H128" s="15">
        <v>90.702947845804985</v>
      </c>
      <c r="I128" s="15">
        <v>432.80182232346243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59.986797164260501</v>
      </c>
      <c r="F129" s="15">
        <v>172.792417938049</v>
      </c>
      <c r="G129" s="15">
        <v>117.04312114989733</v>
      </c>
      <c r="H129" s="15">
        <v>104.66560227071137</v>
      </c>
      <c r="I129" s="15">
        <v>144.14360864267246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40.561546682211215</v>
      </c>
      <c r="F130" s="15">
        <v>26.238582057951731</v>
      </c>
      <c r="G130" s="15">
        <v>20.179613968606066</v>
      </c>
      <c r="H130" s="15">
        <v>22.270556035424754</v>
      </c>
      <c r="I130" s="15">
        <v>34.055514314795403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45.523520485584214</v>
      </c>
      <c r="F131" s="15">
        <v>99.715099715099711</v>
      </c>
      <c r="G131" s="15">
        <v>199.71469329529245</v>
      </c>
      <c r="H131" s="15">
        <v>171.18402282453641</v>
      </c>
      <c r="I131" s="15">
        <v>166.05166051660515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98.920863309352512</v>
      </c>
      <c r="F132" s="15">
        <v>98.920863309352512</v>
      </c>
      <c r="G132" s="15">
        <v>9.0171325518485119</v>
      </c>
      <c r="H132" s="15">
        <v>163.04347826086956</v>
      </c>
      <c r="I132" s="15">
        <v>46.082949308755765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25.627883136852898</v>
      </c>
      <c r="F133" s="15">
        <v>56.439199589533089</v>
      </c>
      <c r="G133" s="15">
        <v>108.24742268041237</v>
      </c>
      <c r="H133" s="15">
        <v>72.72727272727272</v>
      </c>
      <c r="I133" s="15">
        <v>46.162723600692438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149.70059880239521</v>
      </c>
      <c r="F134" s="15">
        <v>200.20020020020019</v>
      </c>
      <c r="G134" s="15">
        <v>193.08943089430895</v>
      </c>
      <c r="H134" s="15">
        <v>196.07843137254901</v>
      </c>
      <c r="I134" s="15">
        <v>262.05450733752616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535.45051698670602</v>
      </c>
      <c r="F135" s="15">
        <v>655.44412607449863</v>
      </c>
      <c r="G135" s="15">
        <v>840.85167809455061</v>
      </c>
      <c r="H135" s="15">
        <v>330.30852994555352</v>
      </c>
      <c r="I135" s="15">
        <v>654.5454545454545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24.858066758655557</v>
      </c>
      <c r="F136" s="15">
        <v>62.806855640500466</v>
      </c>
      <c r="G136" s="15">
        <v>88.711354382575692</v>
      </c>
      <c r="H136" s="15">
        <v>37.029501525941001</v>
      </c>
      <c r="I136" s="15">
        <v>89.851827506402103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66.11570247933885</v>
      </c>
      <c r="F137" s="15">
        <v>82.644628099173559</v>
      </c>
      <c r="G137" s="15">
        <v>315.09121061359866</v>
      </c>
      <c r="H137" s="15">
        <v>282.86189683860232</v>
      </c>
      <c r="I137" s="15">
        <v>341.88034188034186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72.970507753116451</v>
      </c>
      <c r="F138" s="15">
        <v>78.148482116020432</v>
      </c>
      <c r="G138" s="15">
        <v>114.66505733252868</v>
      </c>
      <c r="H138" s="15">
        <v>69.675855801272334</v>
      </c>
      <c r="I138" s="15">
        <v>94.081942336874064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13.550135501355014</v>
      </c>
      <c r="F139" s="15">
        <v>95.49795361527967</v>
      </c>
      <c r="G139" s="15">
        <v>68.7757909215956</v>
      </c>
      <c r="H139" s="15">
        <v>110.65006915629323</v>
      </c>
      <c r="I139" s="15">
        <v>119.40298507462687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 t="s">
        <v>174</v>
      </c>
      <c r="F140" s="15">
        <v>92.070092070092073</v>
      </c>
      <c r="G140" s="15">
        <v>56.994818652849744</v>
      </c>
      <c r="H140" s="15">
        <v>82.228116710875341</v>
      </c>
      <c r="I140" s="15">
        <v>64.143681847338044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312.29668184775539</v>
      </c>
      <c r="F141" s="15">
        <v>275.22935779816515</v>
      </c>
      <c r="G141" s="15">
        <v>216.50879566982405</v>
      </c>
      <c r="H141" s="15">
        <v>140.44943820224717</v>
      </c>
      <c r="I141" s="15">
        <v>334.30232558139539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212.40916713247623</v>
      </c>
      <c r="F142" s="15">
        <v>425.29378847229998</v>
      </c>
      <c r="G142" s="15">
        <v>421.34831460674155</v>
      </c>
      <c r="H142" s="15">
        <v>191.98193111236588</v>
      </c>
      <c r="I142" s="15">
        <v>539.16004540295125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 t="s">
        <v>174</v>
      </c>
      <c r="F143" s="15">
        <v>3.2762716029158816</v>
      </c>
      <c r="G143" s="15">
        <v>9.8530256999753671</v>
      </c>
      <c r="H143" s="15">
        <v>2.4600246002460024</v>
      </c>
      <c r="I143" s="15">
        <v>6.7727734507280735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82.034454470877762</v>
      </c>
      <c r="F144" s="15">
        <v>46.403712296983755</v>
      </c>
      <c r="G144" s="15">
        <v>119.52191235059762</v>
      </c>
      <c r="H144" s="15">
        <v>32.258064516129032</v>
      </c>
      <c r="I144" s="15">
        <v>114.75409836065575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57.061696401873824</v>
      </c>
      <c r="F145" s="15">
        <v>38.25132239142787</v>
      </c>
      <c r="G145" s="15">
        <v>44.377500283432937</v>
      </c>
      <c r="H145" s="15">
        <v>32.752902155887227</v>
      </c>
      <c r="I145" s="15">
        <v>55.655875707693255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103.42084327764519</v>
      </c>
      <c r="F146" s="15">
        <v>145.71948998178507</v>
      </c>
      <c r="G146" s="15">
        <v>123.45679012345678</v>
      </c>
      <c r="H146" s="15">
        <v>41.685965724872624</v>
      </c>
      <c r="I146" s="15">
        <v>94.786729857819907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84.57534894724391</v>
      </c>
      <c r="F147" s="15">
        <v>79.705416239395902</v>
      </c>
      <c r="G147" s="15">
        <v>152.02622452373032</v>
      </c>
      <c r="H147" s="15">
        <v>111.39290864786911</v>
      </c>
      <c r="I147" s="15">
        <v>118.58675944528838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136.23978201634876</v>
      </c>
      <c r="F148" s="15">
        <v>54.794520547945204</v>
      </c>
      <c r="G148" s="15">
        <v>82.644628099173559</v>
      </c>
      <c r="H148" s="15">
        <v>27.700831024930746</v>
      </c>
      <c r="I148" s="15">
        <v>198.86363636363635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39.966694421315573</v>
      </c>
      <c r="F149" s="15">
        <v>23.968042609853526</v>
      </c>
      <c r="G149" s="15">
        <v>70.581592320722748</v>
      </c>
      <c r="H149" s="15">
        <v>27.786353812905219</v>
      </c>
      <c r="I149" s="15">
        <v>83.603020496224374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109.14792257130797</v>
      </c>
      <c r="F150" s="15">
        <v>78.707153502235471</v>
      </c>
      <c r="G150" s="15">
        <v>123.62572547539281</v>
      </c>
      <c r="H150" s="15">
        <v>85.729422530462841</v>
      </c>
      <c r="I150" s="15">
        <v>145.78238143192826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1960.7843137254904</v>
      </c>
      <c r="F151" s="15">
        <v>145.49524342473418</v>
      </c>
      <c r="G151" s="15">
        <v>163.93442622950818</v>
      </c>
      <c r="H151" s="15">
        <v>174.77203647416414</v>
      </c>
      <c r="I151" s="15">
        <v>308.51063829787233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31.972171421994293</v>
      </c>
      <c r="F152" s="15">
        <v>55.43495115521786</v>
      </c>
      <c r="G152" s="15">
        <v>76.983196561156703</v>
      </c>
      <c r="H152" s="15">
        <v>31.961843693720439</v>
      </c>
      <c r="I152" s="15">
        <v>59.023018977401186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510.00953288846517</v>
      </c>
      <c r="F153" s="15">
        <v>313.11154598825829</v>
      </c>
      <c r="G153" s="15">
        <v>632.15530114484818</v>
      </c>
      <c r="H153" s="15">
        <v>278.74564459930315</v>
      </c>
      <c r="I153" s="15">
        <v>280.56112224448896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97.523418452457335</v>
      </c>
      <c r="F154" s="15">
        <v>53.170794968227206</v>
      </c>
      <c r="G154" s="15">
        <v>86.56873032528857</v>
      </c>
      <c r="H154" s="15">
        <v>69.537309441027006</v>
      </c>
      <c r="I154" s="15">
        <v>129.64213369345038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 t="s">
        <v>174</v>
      </c>
      <c r="F155" s="15">
        <v>123.93244718422912</v>
      </c>
      <c r="G155" s="15">
        <v>137.05957076953933</v>
      </c>
      <c r="H155" s="15">
        <v>88.769902775820768</v>
      </c>
      <c r="I155" s="15">
        <v>120.16496018202503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64.831383344803854</v>
      </c>
      <c r="F156" s="15">
        <v>72.155722116567844</v>
      </c>
      <c r="G156" s="15">
        <v>90.111926997932571</v>
      </c>
      <c r="H156" s="15">
        <v>47.900529963310234</v>
      </c>
      <c r="I156" s="15">
        <v>137.54346746150023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79.193664506839454</v>
      </c>
      <c r="F157" s="15">
        <v>57.678442682047589</v>
      </c>
      <c r="G157" s="15">
        <v>50.651230101302467</v>
      </c>
      <c r="H157" s="15">
        <v>36.284470246734394</v>
      </c>
      <c r="I157" s="15">
        <v>70.148090413094309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160.66481994459832</v>
      </c>
      <c r="F158" s="15">
        <v>94.430812699828977</v>
      </c>
      <c r="G158" s="15">
        <v>95.943189544458718</v>
      </c>
      <c r="H158" s="15">
        <v>103.91262856536952</v>
      </c>
      <c r="I158" s="15">
        <v>120.62397968438238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104.78685401286022</v>
      </c>
      <c r="F159" s="15">
        <v>41.704811311158579</v>
      </c>
      <c r="G159" s="15">
        <v>46.144380639868743</v>
      </c>
      <c r="H159" s="15">
        <v>15.774944130406203</v>
      </c>
      <c r="I159" s="15">
        <v>43.847629487530831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157.55627009646304</v>
      </c>
      <c r="F160" s="15">
        <v>78.620339842759321</v>
      </c>
      <c r="G160" s="15">
        <v>111.987783150929</v>
      </c>
      <c r="H160" s="15">
        <v>58.673469387755105</v>
      </c>
      <c r="I160" s="15">
        <v>110.36960985626283</v>
      </c>
      <c r="J160" s="5" t="str">
        <f t="shared" si="2"/>
        <v>Normal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abSelected="1"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7" width="9.85546875" style="1" bestFit="1" customWidth="1"/>
    <col min="8" max="8" width="9.85546875" style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5" x14ac:dyDescent="0.2">
      <c r="A1" s="8" t="s">
        <v>173</v>
      </c>
      <c r="O1" s="1" t="s">
        <v>175</v>
      </c>
    </row>
    <row r="2" spans="1:15" x14ac:dyDescent="0.2">
      <c r="O2" s="7" t="s">
        <v>176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177</v>
      </c>
    </row>
    <row r="4" spans="1:15" x14ac:dyDescent="0.2">
      <c r="A4" s="2"/>
      <c r="B4" s="2"/>
      <c r="C4" s="2"/>
      <c r="D4" s="4" t="s">
        <v>4</v>
      </c>
      <c r="E4" s="16">
        <v>54.922737660931297</v>
      </c>
      <c r="F4" s="16">
        <v>67.310347316802265</v>
      </c>
      <c r="G4" s="16">
        <v>67.218106605664033</v>
      </c>
      <c r="H4" s="15">
        <v>64.14720207399499</v>
      </c>
      <c r="I4" s="15">
        <v>65.368026989015675</v>
      </c>
      <c r="L4" s="5" t="s">
        <v>178</v>
      </c>
      <c r="M4" s="12">
        <v>86.312584618998017</v>
      </c>
    </row>
    <row r="5" spans="1:15" x14ac:dyDescent="0.2">
      <c r="A5" s="2"/>
      <c r="B5" s="2"/>
      <c r="C5" s="2"/>
      <c r="D5" s="4" t="s">
        <v>5</v>
      </c>
      <c r="E5" s="16">
        <v>49.397821095310377</v>
      </c>
      <c r="F5" s="16">
        <v>51.318309058403742</v>
      </c>
      <c r="G5" s="16">
        <v>50.83012044404849</v>
      </c>
      <c r="H5" s="15">
        <v>50.391996568222929</v>
      </c>
      <c r="I5" s="15">
        <v>25.118102173850264</v>
      </c>
    </row>
    <row r="6" spans="1:15" x14ac:dyDescent="0.2">
      <c r="A6" s="2"/>
      <c r="B6" s="2"/>
      <c r="C6" s="2"/>
      <c r="D6" s="4" t="s">
        <v>6</v>
      </c>
      <c r="E6" s="16">
        <v>61.990416174286999</v>
      </c>
      <c r="F6" s="16">
        <v>76.366021770880948</v>
      </c>
      <c r="G6" s="16">
        <v>78.099133604283992</v>
      </c>
      <c r="H6" s="15">
        <v>74.238233696356957</v>
      </c>
      <c r="I6" s="15">
        <v>59.893836138774802</v>
      </c>
    </row>
    <row r="7" spans="1:15" x14ac:dyDescent="0.2">
      <c r="A7" s="2"/>
      <c r="B7" s="2"/>
      <c r="C7" s="2"/>
      <c r="D7" s="4" t="s">
        <v>7</v>
      </c>
      <c r="E7" s="16">
        <v>34.491001299638889</v>
      </c>
      <c r="F7" s="16">
        <v>35.205297425752775</v>
      </c>
      <c r="G7" s="16">
        <v>34.977035659004017</v>
      </c>
      <c r="H7" s="15">
        <v>34.729547142068782</v>
      </c>
      <c r="I7" s="15">
        <v>22.965155938955348</v>
      </c>
    </row>
    <row r="8" spans="1:15" x14ac:dyDescent="0.2">
      <c r="A8" s="2"/>
      <c r="B8" s="2"/>
      <c r="C8" s="2"/>
      <c r="D8" s="4" t="s">
        <v>8</v>
      </c>
      <c r="E8" s="16">
        <v>27.187162118707747</v>
      </c>
      <c r="F8" s="16">
        <v>27.082722959739808</v>
      </c>
      <c r="G8" s="16">
        <v>27.033251779176044</v>
      </c>
      <c r="H8" s="15">
        <v>26.994774194293118</v>
      </c>
      <c r="I8" s="15">
        <v>31.126474826769083</v>
      </c>
    </row>
    <row r="9" spans="1:15" x14ac:dyDescent="0.2">
      <c r="A9" s="2"/>
      <c r="B9" s="2"/>
      <c r="C9" s="2"/>
      <c r="D9" s="4" t="s">
        <v>9</v>
      </c>
      <c r="E9" s="16">
        <v>24.807087798869446</v>
      </c>
      <c r="F9" s="16">
        <v>24.174546105781793</v>
      </c>
      <c r="G9" s="16">
        <v>24.876502525134203</v>
      </c>
      <c r="H9" s="15">
        <v>24.55459173208137</v>
      </c>
      <c r="I9" s="15">
        <v>23.796627747182555</v>
      </c>
    </row>
    <row r="10" spans="1:15" x14ac:dyDescent="0.2">
      <c r="A10" s="2"/>
      <c r="B10" s="2"/>
      <c r="C10" s="2"/>
      <c r="D10" s="4" t="s">
        <v>10</v>
      </c>
      <c r="E10" s="16">
        <v>33.846119762198242</v>
      </c>
      <c r="F10" s="16">
        <v>33.904262980573748</v>
      </c>
      <c r="G10" s="16">
        <v>33.254161650978688</v>
      </c>
      <c r="H10" s="15">
        <v>32.172747912658458</v>
      </c>
      <c r="I10" s="15">
        <v>26.589060108478805</v>
      </c>
    </row>
    <row r="11" spans="1:15" x14ac:dyDescent="0.2">
      <c r="A11" s="2"/>
      <c r="B11" s="2"/>
      <c r="C11" s="2"/>
      <c r="D11" s="4" t="s">
        <v>11</v>
      </c>
      <c r="E11" s="16">
        <v>17.000434137816793</v>
      </c>
      <c r="F11" s="16">
        <v>65.178706317308084</v>
      </c>
      <c r="G11" s="16">
        <v>63.670952598649443</v>
      </c>
      <c r="H11" s="15">
        <v>54.953882255816332</v>
      </c>
      <c r="I11" s="15">
        <v>45.284222865099608</v>
      </c>
    </row>
    <row r="12" spans="1:15" x14ac:dyDescent="0.2">
      <c r="A12" s="2"/>
      <c r="B12" s="2"/>
      <c r="C12" s="2"/>
      <c r="D12" s="4" t="s">
        <v>12</v>
      </c>
      <c r="E12" s="16">
        <v>7.4837166757992986</v>
      </c>
      <c r="F12" s="16">
        <v>25.061930275666235</v>
      </c>
      <c r="G12" s="16">
        <v>25.117134086937366</v>
      </c>
      <c r="H12" s="15">
        <v>20.540018082848437</v>
      </c>
      <c r="I12" s="15">
        <v>21.601081902156285</v>
      </c>
    </row>
    <row r="13" spans="1:15" x14ac:dyDescent="0.2">
      <c r="A13" s="2"/>
      <c r="B13" s="2"/>
      <c r="C13" s="2"/>
      <c r="D13" s="4" t="s">
        <v>13</v>
      </c>
      <c r="E13" s="16">
        <v>14.843015011494423</v>
      </c>
      <c r="F13" s="16">
        <v>38.296609953952668</v>
      </c>
      <c r="G13" s="16">
        <v>37.795499136858744</v>
      </c>
      <c r="H13" s="15">
        <v>34.25377979524081</v>
      </c>
      <c r="I13" s="15">
        <v>23.254306670339822</v>
      </c>
    </row>
    <row r="14" spans="1:15" x14ac:dyDescent="0.2">
      <c r="A14" s="2"/>
      <c r="B14" s="2"/>
      <c r="C14" s="2"/>
      <c r="D14" s="4" t="s">
        <v>14</v>
      </c>
      <c r="E14" s="16">
        <v>78.091675764280808</v>
      </c>
      <c r="F14" s="16">
        <v>83.744816385300638</v>
      </c>
      <c r="G14" s="16">
        <v>83.120381720460287</v>
      </c>
      <c r="H14" s="15">
        <v>81.098603734763827</v>
      </c>
      <c r="I14" s="15">
        <v>79.39556136919947</v>
      </c>
    </row>
    <row r="15" spans="1:15" x14ac:dyDescent="0.2">
      <c r="A15" s="2"/>
      <c r="B15" s="2"/>
      <c r="C15" s="2"/>
      <c r="D15" s="4" t="s">
        <v>15</v>
      </c>
      <c r="E15" s="16">
        <v>36.442764996089323</v>
      </c>
      <c r="F15" s="16">
        <v>42.627637831852738</v>
      </c>
      <c r="G15" s="16">
        <v>42.297215259833436</v>
      </c>
      <c r="H15" s="15">
        <v>41.51664273160997</v>
      </c>
      <c r="I15" s="15">
        <v>38.152859287028853</v>
      </c>
      <c r="L15" s="7" t="s">
        <v>179</v>
      </c>
    </row>
    <row r="16" spans="1:15" x14ac:dyDescent="0.2">
      <c r="A16" s="2"/>
      <c r="B16" s="2"/>
      <c r="C16" s="2"/>
      <c r="D16" s="4" t="s">
        <v>16</v>
      </c>
      <c r="E16" s="16">
        <v>72.497786851638097</v>
      </c>
      <c r="F16" s="16">
        <v>81.956417529754688</v>
      </c>
      <c r="G16" s="16">
        <v>81.04275629544351</v>
      </c>
      <c r="H16" s="15">
        <v>77.702753096871575</v>
      </c>
      <c r="I16" s="15">
        <v>57.970113181426221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27.56644195463458</v>
      </c>
      <c r="F17" s="15">
        <v>30.583849790209445</v>
      </c>
      <c r="G17" s="15">
        <v>30.496928576838972</v>
      </c>
      <c r="H17" s="15">
        <v>30.397590047272725</v>
      </c>
      <c r="I17" s="15">
        <v>27.57265061273247</v>
      </c>
      <c r="J17" s="5" t="str">
        <f>IF(AND(I17&lt;$M$21,I17&gt;$M$22),"Normal","Outliers")</f>
        <v>Normal</v>
      </c>
      <c r="L17" s="1" t="s">
        <v>180</v>
      </c>
      <c r="M17" s="9">
        <f>AVERAGE(I17:I160)</f>
        <v>35.44853045059719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7.864771522688156</v>
      </c>
      <c r="F18" s="15">
        <v>7.1808783468022304</v>
      </c>
      <c r="G18" s="15">
        <v>6.9691971256946799</v>
      </c>
      <c r="H18" s="15">
        <v>6.6272505377517179</v>
      </c>
      <c r="I18" s="15">
        <v>6.1713217538277663</v>
      </c>
      <c r="J18" s="5" t="str">
        <f t="shared" ref="J18:J81" si="0">IF(AND(I18&lt;$M$21,I18&gt;$M$22),"Normal","Outliers")</f>
        <v>Normal</v>
      </c>
      <c r="L18" s="1" t="s">
        <v>181</v>
      </c>
      <c r="M18" s="9">
        <f>_xlfn.QUARTILE.EXC(I17:I160,1)</f>
        <v>12.977193803207884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41.23254297962611</v>
      </c>
      <c r="F19" s="15">
        <v>42.02897349773869</v>
      </c>
      <c r="G19" s="15">
        <v>41.660681928669291</v>
      </c>
      <c r="H19" s="15">
        <v>40.935607902063907</v>
      </c>
      <c r="I19" s="15">
        <v>41.292390359599892</v>
      </c>
      <c r="J19" s="5" t="str">
        <f t="shared" si="0"/>
        <v>Normal</v>
      </c>
      <c r="L19" s="1" t="s">
        <v>182</v>
      </c>
      <c r="M19" s="9">
        <f>_xlfn.QUARTILE.EXC(I17:I160,3)</f>
        <v>53.02628851155923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2.6443801584901152</v>
      </c>
      <c r="F20" s="15">
        <v>59.071015458770582</v>
      </c>
      <c r="G20" s="15">
        <v>47.153915397584058</v>
      </c>
      <c r="H20" s="15">
        <v>33.404337838813461</v>
      </c>
      <c r="I20" s="15">
        <v>60.390207374570636</v>
      </c>
      <c r="J20" s="5" t="str">
        <f t="shared" si="0"/>
        <v>Normal</v>
      </c>
      <c r="L20" s="1" t="s">
        <v>183</v>
      </c>
      <c r="M20" s="9">
        <f>M19-M18</f>
        <v>40.049094708351348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32.790480119708377</v>
      </c>
      <c r="F21" s="15">
        <v>32.655534087578566</v>
      </c>
      <c r="G21" s="15">
        <v>32.201496916975159</v>
      </c>
      <c r="H21" s="15">
        <v>32.439058161037003</v>
      </c>
      <c r="I21" s="15">
        <v>32.374396520641469</v>
      </c>
      <c r="J21" s="5" t="str">
        <f t="shared" si="0"/>
        <v>Normal</v>
      </c>
      <c r="L21" s="1" t="s">
        <v>184</v>
      </c>
      <c r="M21" s="9">
        <f>M17+1.5*M20</f>
        <v>95.522172513124218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45.956406331331706</v>
      </c>
      <c r="F22" s="15">
        <v>64.091394827216661</v>
      </c>
      <c r="G22" s="15">
        <v>73.841261313169213</v>
      </c>
      <c r="H22" s="15">
        <v>73.783744967108262</v>
      </c>
      <c r="I22" s="15">
        <v>72.140299961277961</v>
      </c>
      <c r="J22" s="5" t="str">
        <f t="shared" si="0"/>
        <v>Normal</v>
      </c>
      <c r="L22" s="1" t="s">
        <v>185</v>
      </c>
      <c r="M22" s="11">
        <f>M17-1.5*M20</f>
        <v>-24.625111611929832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67.427504905160589</v>
      </c>
      <c r="F23" s="15">
        <v>82.327415943225574</v>
      </c>
      <c r="G23" s="15">
        <v>84.100568683638883</v>
      </c>
      <c r="H23" s="15">
        <v>84.592654207609499</v>
      </c>
      <c r="I23" s="15">
        <v>85.16986093224466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84.997862452621646</v>
      </c>
      <c r="F24" s="15">
        <v>90.497591769332459</v>
      </c>
      <c r="G24" s="15">
        <v>89.958707431287095</v>
      </c>
      <c r="H24" s="15">
        <v>85.816061506303896</v>
      </c>
      <c r="I24" s="15">
        <v>88.952459870667994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0</v>
      </c>
      <c r="F25" s="15">
        <v>88.525002748190531</v>
      </c>
      <c r="G25" s="15">
        <v>84.641375599539458</v>
      </c>
      <c r="H25" s="15">
        <v>85.36747646681053</v>
      </c>
      <c r="I25" s="15">
        <v>78.36971551888729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41.609604315225546</v>
      </c>
      <c r="F26" s="15">
        <v>41.609604315225546</v>
      </c>
      <c r="G26" s="15">
        <v>41.609604315225546</v>
      </c>
      <c r="H26" s="15">
        <v>41.609604315225546</v>
      </c>
      <c r="I26" s="15">
        <v>41.347248676415802</v>
      </c>
      <c r="J26" s="5" t="str">
        <f t="shared" si="0"/>
        <v>Normal</v>
      </c>
      <c r="M26" s="10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40.523670332829766</v>
      </c>
      <c r="F27" s="15">
        <v>74.898678214113673</v>
      </c>
      <c r="G27" s="15">
        <v>73.95292414547967</v>
      </c>
      <c r="H27" s="15">
        <v>70.388482144583506</v>
      </c>
      <c r="I27" s="15">
        <v>64.091861723189126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8.5938857004107785</v>
      </c>
      <c r="F28" s="15">
        <v>26.390959050361989</v>
      </c>
      <c r="G28" s="15">
        <v>25.590681863445429</v>
      </c>
      <c r="H28" s="15">
        <v>18.979301012441582</v>
      </c>
      <c r="I28" s="15">
        <v>17.888013939373547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12.91504768632992</v>
      </c>
      <c r="F29" s="15">
        <v>13.461453549982338</v>
      </c>
      <c r="G29" s="15">
        <v>13.224125750618157</v>
      </c>
      <c r="H29" s="15">
        <v>13.130298481102084</v>
      </c>
      <c r="I29" s="15">
        <v>13.025432709290005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70.793970242449163</v>
      </c>
      <c r="F30" s="15">
        <v>87.193708488546918</v>
      </c>
      <c r="G30" s="15">
        <v>84.689909302729703</v>
      </c>
      <c r="H30" s="15">
        <v>69.483795089543193</v>
      </c>
      <c r="I30" s="15">
        <v>86.79661472293661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26.200043162643798</v>
      </c>
      <c r="F31" s="15">
        <v>87.898973033808531</v>
      </c>
      <c r="G31" s="15">
        <v>87.778445103279935</v>
      </c>
      <c r="H31" s="15">
        <v>87.121226765114486</v>
      </c>
      <c r="I31" s="15">
        <v>73.906362533005904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37.089403415150777</v>
      </c>
      <c r="F32" s="15">
        <v>37.92720636070635</v>
      </c>
      <c r="G32" s="15">
        <v>37.754326387813933</v>
      </c>
      <c r="H32" s="15">
        <v>37.230367085355368</v>
      </c>
      <c r="I32" s="15">
        <v>37.12131971783861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23.905441599594678</v>
      </c>
      <c r="F33" s="15">
        <v>23.827650830382641</v>
      </c>
      <c r="G33" s="15">
        <v>23.753242268527647</v>
      </c>
      <c r="H33" s="15">
        <v>23.584131900675391</v>
      </c>
      <c r="I33" s="15">
        <v>23.438696984322455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31.869639741807077</v>
      </c>
      <c r="F34" s="15">
        <v>34.517811434912218</v>
      </c>
      <c r="G34" s="15">
        <v>34.319389348397131</v>
      </c>
      <c r="H34" s="15">
        <v>34.166756974154758</v>
      </c>
      <c r="I34" s="15">
        <v>33.830965750821548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21.793998108481066</v>
      </c>
      <c r="F35" s="15">
        <v>21.671294784353627</v>
      </c>
      <c r="G35" s="15">
        <v>21.652417349872486</v>
      </c>
      <c r="H35" s="15">
        <v>21.605223763669628</v>
      </c>
      <c r="I35" s="15">
        <v>21.397571984377038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67.326479657003958</v>
      </c>
      <c r="F36" s="15">
        <v>67.208255331803386</v>
      </c>
      <c r="G36" s="15">
        <v>65.835034323704562</v>
      </c>
      <c r="H36" s="15">
        <v>66.726263852139567</v>
      </c>
      <c r="I36" s="15">
        <v>66.016917900936207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29.442143260251509</v>
      </c>
      <c r="F37" s="15">
        <v>29.442143260251509</v>
      </c>
      <c r="G37" s="15">
        <v>29.229180198694536</v>
      </c>
      <c r="H37" s="15">
        <v>29.175939433305292</v>
      </c>
      <c r="I37" s="15">
        <v>28.962976371748322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31.282352790807654</v>
      </c>
      <c r="F38" s="15">
        <v>32.947478594790041</v>
      </c>
      <c r="G38" s="15">
        <v>32.26935699871192</v>
      </c>
      <c r="H38" s="15">
        <v>31.981776635977226</v>
      </c>
      <c r="I38" s="15">
        <v>31.743901521122602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7.7686310854276837</v>
      </c>
      <c r="F39" s="15">
        <v>7.8367769721419611</v>
      </c>
      <c r="G39" s="15">
        <v>7.7856675571062528</v>
      </c>
      <c r="H39" s="15">
        <v>7.7004851987134071</v>
      </c>
      <c r="I39" s="15">
        <v>6.1331298042850131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2.1508574720412064</v>
      </c>
      <c r="F40" s="15">
        <v>13.564050841187649</v>
      </c>
      <c r="G40" s="15">
        <v>13.159294292838542</v>
      </c>
      <c r="H40" s="15">
        <v>10.890775033486545</v>
      </c>
      <c r="I40" s="15">
        <v>7.2856178702839989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46.218708620330609</v>
      </c>
      <c r="F41" s="15">
        <v>57.314845011650149</v>
      </c>
      <c r="G41" s="15">
        <v>56.17536924908547</v>
      </c>
      <c r="H41" s="15">
        <v>56.56986361653891</v>
      </c>
      <c r="I41" s="15">
        <v>53.085425319151447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12.774772075869418</v>
      </c>
      <c r="F42" s="15">
        <v>12.681638865109738</v>
      </c>
      <c r="G42" s="15">
        <v>12.572983452556777</v>
      </c>
      <c r="H42" s="15">
        <v>12.417761434623978</v>
      </c>
      <c r="I42" s="15">
        <v>12.270300517587817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21.768668136007371</v>
      </c>
      <c r="F43" s="15">
        <v>21.530204692960559</v>
      </c>
      <c r="G43" s="15">
        <v>21.220709586027464</v>
      </c>
      <c r="H43" s="15">
        <v>20.670214190908759</v>
      </c>
      <c r="I43" s="15">
        <v>20.667677345769963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45.131108614454583</v>
      </c>
      <c r="F44" s="15">
        <v>82.611618874556115</v>
      </c>
      <c r="G44" s="15">
        <v>81.247493877639769</v>
      </c>
      <c r="H44" s="15">
        <v>69.868287198382035</v>
      </c>
      <c r="I44" s="15">
        <v>64.315619011700335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27.375335657003031</v>
      </c>
      <c r="F45" s="15">
        <v>27.355228910284701</v>
      </c>
      <c r="G45" s="15">
        <v>27.234588429974732</v>
      </c>
      <c r="H45" s="15">
        <v>27.174268189819756</v>
      </c>
      <c r="I45" s="15">
        <v>26.993307469354804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9.7894983680406256</v>
      </c>
      <c r="F46" s="15">
        <v>9.9314219028655959</v>
      </c>
      <c r="G46" s="15">
        <v>9.1992254845640407</v>
      </c>
      <c r="H46" s="15">
        <v>9.9185197633360556</v>
      </c>
      <c r="I46" s="15">
        <v>8.7992591591482139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12.828566705240535</v>
      </c>
      <c r="F47" s="15">
        <v>38.766738303851881</v>
      </c>
      <c r="G47" s="15">
        <v>37.440072739295758</v>
      </c>
      <c r="H47" s="15">
        <v>30.517440899322203</v>
      </c>
      <c r="I47" s="15">
        <v>34.956191105967925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19.079194396512975</v>
      </c>
      <c r="F48" s="15">
        <v>28.078447000957691</v>
      </c>
      <c r="G48" s="15">
        <v>28.062220436578961</v>
      </c>
      <c r="H48" s="15">
        <v>28.052484497951717</v>
      </c>
      <c r="I48" s="15">
        <v>28.03625793357299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41.197131962701413</v>
      </c>
      <c r="F49" s="15">
        <v>41.441823351248772</v>
      </c>
      <c r="G49" s="15">
        <v>41.37826714643127</v>
      </c>
      <c r="H49" s="15">
        <v>41.301999700650278</v>
      </c>
      <c r="I49" s="15">
        <v>41.174887291015281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5.3098797553593586</v>
      </c>
      <c r="F50" s="15">
        <v>11.022023128548971</v>
      </c>
      <c r="G50" s="15">
        <v>10.925479860269711</v>
      </c>
      <c r="H50" s="15">
        <v>10.619759510718717</v>
      </c>
      <c r="I50" s="15">
        <v>9.7669606409185796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7.6972767565681943</v>
      </c>
      <c r="F51" s="15">
        <v>11.802720830492385</v>
      </c>
      <c r="G51" s="15">
        <v>11.730332647828735</v>
      </c>
      <c r="H51" s="15">
        <v>10.468710035690822</v>
      </c>
      <c r="I51" s="15">
        <v>10.527309993085204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12.309336442242302</v>
      </c>
      <c r="F52" s="15">
        <v>12.28990576119693</v>
      </c>
      <c r="G52" s="15">
        <v>12.212183037015448</v>
      </c>
      <c r="H52" s="15">
        <v>12.12474497231128</v>
      </c>
      <c r="I52" s="15">
        <v>12.008160886039056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2.3382538245926705</v>
      </c>
      <c r="F53" s="15">
        <v>28.410063187101386</v>
      </c>
      <c r="G53" s="15">
        <v>25.475079966126827</v>
      </c>
      <c r="H53" s="15">
        <v>18.374159702496886</v>
      </c>
      <c r="I53" s="15">
        <v>20.733953224552543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34.577210285678582</v>
      </c>
      <c r="F54" s="15">
        <v>34.577210285678582</v>
      </c>
      <c r="G54" s="15">
        <v>34.55117322974057</v>
      </c>
      <c r="H54" s="15">
        <v>34.55117322974057</v>
      </c>
      <c r="I54" s="15">
        <v>33.093098097211957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11.486440819270047</v>
      </c>
      <c r="F55" s="15">
        <v>12.932538431373491</v>
      </c>
      <c r="G55" s="15">
        <v>12.896514647442087</v>
      </c>
      <c r="H55" s="15">
        <v>12.815889988167045</v>
      </c>
      <c r="I55" s="15">
        <v>12.731834492327106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11.333304785966114</v>
      </c>
      <c r="F56" s="15">
        <v>11.561683723718581</v>
      </c>
      <c r="G56" s="15">
        <v>11.447494254842347</v>
      </c>
      <c r="H56" s="15">
        <v>11.40467320401376</v>
      </c>
      <c r="I56" s="15">
        <v>11.361852153185172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48.587647141489782</v>
      </c>
      <c r="F57" s="15">
        <v>48.332452541267045</v>
      </c>
      <c r="G57" s="15">
        <v>47.923907057424231</v>
      </c>
      <c r="H57" s="15">
        <v>47.644714799841104</v>
      </c>
      <c r="I57" s="15">
        <v>47.494290459801555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10.252855941675644</v>
      </c>
      <c r="F58" s="15">
        <v>12.912098116750018</v>
      </c>
      <c r="G58" s="15">
        <v>12.755920401705968</v>
      </c>
      <c r="H58" s="15">
        <v>12.696826131148759</v>
      </c>
      <c r="I58" s="15">
        <v>12.506880261500589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0</v>
      </c>
      <c r="F59" s="15">
        <v>77.644576601243159</v>
      </c>
      <c r="G59" s="15">
        <v>77.14972581396043</v>
      </c>
      <c r="H59" s="15">
        <v>77.155254873036213</v>
      </c>
      <c r="I59" s="15">
        <v>71.518379145273812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18.984944806006983</v>
      </c>
      <c r="F60" s="15">
        <v>22.478677747855897</v>
      </c>
      <c r="G60" s="15">
        <v>21.814868488904601</v>
      </c>
      <c r="H60" s="15">
        <v>21.304783479394658</v>
      </c>
      <c r="I60" s="15">
        <v>20.892522992256492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48.852469681601363</v>
      </c>
      <c r="F61" s="15">
        <v>47.610457740543701</v>
      </c>
      <c r="G61" s="15">
        <v>48.615895978542767</v>
      </c>
      <c r="H61" s="15">
        <v>46.368445799486047</v>
      </c>
      <c r="I61" s="15">
        <v>40.424531510138657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19.05553987627944</v>
      </c>
      <c r="F62" s="15">
        <v>33.838766977508577</v>
      </c>
      <c r="G62" s="15">
        <v>32.99037790134355</v>
      </c>
      <c r="H62" s="15">
        <v>29.139412721167151</v>
      </c>
      <c r="I62" s="15">
        <v>31.591579804847736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6.7981402182372124</v>
      </c>
      <c r="F63" s="15">
        <v>7.0923880784295692</v>
      </c>
      <c r="G63" s="15">
        <v>6.9943054583654503</v>
      </c>
      <c r="H63" s="15">
        <v>6.8860763603636634</v>
      </c>
      <c r="I63" s="15">
        <v>6.7744651030493221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91.365973677989075</v>
      </c>
      <c r="F64" s="15">
        <v>95.450356274883376</v>
      </c>
      <c r="G64" s="15">
        <v>90.246336352134946</v>
      </c>
      <c r="H64" s="15">
        <v>69.076016323598637</v>
      </c>
      <c r="I64" s="15">
        <v>85.6649978860262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8.9684796699460119</v>
      </c>
      <c r="F65" s="15">
        <v>8.8784755036241201</v>
      </c>
      <c r="G65" s="15">
        <v>8.8087948587297493</v>
      </c>
      <c r="H65" s="15">
        <v>8.7187906924078593</v>
      </c>
      <c r="I65" s="15">
        <v>8.6491100475134886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7.5621232153451405</v>
      </c>
      <c r="F66" s="15">
        <v>10.733737392833644</v>
      </c>
      <c r="G66" s="15">
        <v>10.677767730877965</v>
      </c>
      <c r="H66" s="15">
        <v>9.5708121944211939</v>
      </c>
      <c r="I66" s="15">
        <v>10.161603070620034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37.007677163897</v>
      </c>
      <c r="F67" s="15">
        <v>37.429092584398404</v>
      </c>
      <c r="G67" s="15">
        <v>36.858188585678597</v>
      </c>
      <c r="H67" s="15">
        <v>36.216099549711927</v>
      </c>
      <c r="I67" s="15">
        <v>36.045255460319467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23.121748795781144</v>
      </c>
      <c r="F68" s="15">
        <v>71.821407126903352</v>
      </c>
      <c r="G68" s="15">
        <v>73.805004873816344</v>
      </c>
      <c r="H68" s="15">
        <v>45.336876739002641</v>
      </c>
      <c r="I68" s="15">
        <v>52.84887808878257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11.666919004609516</v>
      </c>
      <c r="F69" s="15">
        <v>11.870485748419496</v>
      </c>
      <c r="G69" s="15">
        <v>11.845039905443247</v>
      </c>
      <c r="H69" s="15">
        <v>11.603304397168897</v>
      </c>
      <c r="I69" s="15">
        <v>11.374291810382669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45.958763815924563</v>
      </c>
      <c r="F70" s="15">
        <v>49.870041416473434</v>
      </c>
      <c r="G70" s="15">
        <v>49.79992888586181</v>
      </c>
      <c r="H70" s="15">
        <v>49.594599331927739</v>
      </c>
      <c r="I70" s="15">
        <v>47.931930748851912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24.608288105288771</v>
      </c>
      <c r="F71" s="15">
        <v>24.565969467102548</v>
      </c>
      <c r="G71" s="15">
        <v>24.502491509823212</v>
      </c>
      <c r="H71" s="15">
        <v>24.43901355254388</v>
      </c>
      <c r="I71" s="15">
        <v>24.43901355254388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13.413721070911915</v>
      </c>
      <c r="F72" s="15">
        <v>46.370903959406043</v>
      </c>
      <c r="G72" s="15">
        <v>45.586711289594298</v>
      </c>
      <c r="H72" s="15">
        <v>44.620371178139237</v>
      </c>
      <c r="I72" s="15">
        <v>45.141888063686416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10.453296217393909</v>
      </c>
      <c r="F73" s="15">
        <v>10.814252578491766</v>
      </c>
      <c r="G73" s="15">
        <v>10.778156942381981</v>
      </c>
      <c r="H73" s="15">
        <v>10.713184797384367</v>
      </c>
      <c r="I73" s="15">
        <v>10.402762326840209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80.81157694683732</v>
      </c>
      <c r="F74" s="15">
        <v>88.349316577843638</v>
      </c>
      <c r="G74" s="15">
        <v>88.159124285054276</v>
      </c>
      <c r="H74" s="15">
        <v>87.59096510532332</v>
      </c>
      <c r="I74" s="15">
        <v>86.929160398380006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35.189868566538863</v>
      </c>
      <c r="F75" s="15">
        <v>35.977928731696473</v>
      </c>
      <c r="G75" s="15">
        <v>35.555345744582979</v>
      </c>
      <c r="H75" s="15">
        <v>34.905608539171219</v>
      </c>
      <c r="I75" s="15">
        <v>34.590892080299909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84.325613925396965</v>
      </c>
      <c r="F76" s="15">
        <v>85.884579899848347</v>
      </c>
      <c r="G76" s="15">
        <v>85.716676825584329</v>
      </c>
      <c r="H76" s="15">
        <v>85.474483676003501</v>
      </c>
      <c r="I76" s="15">
        <v>85.226850091614111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13.434147531637219</v>
      </c>
      <c r="F77" s="15">
        <v>13.279789276084678</v>
      </c>
      <c r="G77" s="15">
        <v>13.095555229134872</v>
      </c>
      <c r="H77" s="15">
        <v>9.0274683005405034</v>
      </c>
      <c r="I77" s="15">
        <v>12.961114167847176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42.380585095047188</v>
      </c>
      <c r="F78" s="15">
        <v>63.506462139215991</v>
      </c>
      <c r="G78" s="15">
        <v>64.010949913153453</v>
      </c>
      <c r="H78" s="15">
        <v>34.442427831157694</v>
      </c>
      <c r="I78" s="15">
        <v>63.976033098250859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0</v>
      </c>
      <c r="F79" s="15">
        <v>58.596712088289657</v>
      </c>
      <c r="G79" s="15">
        <v>58.583290944888766</v>
      </c>
      <c r="H79" s="15">
        <v>58.563159229787431</v>
      </c>
      <c r="I79" s="15">
        <v>57.764601197434416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4.197374616749868</v>
      </c>
      <c r="F80" s="15">
        <v>4.197374616749868</v>
      </c>
      <c r="G80" s="15">
        <v>4.1547616764782962</v>
      </c>
      <c r="H80" s="15">
        <v>4.1547616764782962</v>
      </c>
      <c r="I80" s="15">
        <v>4.1547616764782962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40.681021285001734</v>
      </c>
      <c r="F81" s="15">
        <v>40.279766902069241</v>
      </c>
      <c r="G81" s="15">
        <v>40.218035458541166</v>
      </c>
      <c r="H81" s="15">
        <v>39.477258136204263</v>
      </c>
      <c r="I81" s="15">
        <v>26.390192108252258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40.18096704811682</v>
      </c>
      <c r="F82" s="15">
        <v>41.274299715138582</v>
      </c>
      <c r="G82" s="15">
        <v>40.886940015697974</v>
      </c>
      <c r="H82" s="15">
        <v>40.392494529040015</v>
      </c>
      <c r="I82" s="15">
        <v>40.096356055747542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44.946435735264252</v>
      </c>
      <c r="F83" s="15">
        <v>43.472985087193614</v>
      </c>
      <c r="G83" s="15">
        <v>46.147483742515114</v>
      </c>
      <c r="H83" s="15">
        <v>45.5036229551229</v>
      </c>
      <c r="I83" s="15">
        <v>34.40940631082627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37.147739630262542</v>
      </c>
      <c r="F84" s="15">
        <v>29.740562373776608</v>
      </c>
      <c r="G84" s="15">
        <v>37.209880379058561</v>
      </c>
      <c r="H84" s="15">
        <v>36.588472891098334</v>
      </c>
      <c r="I84" s="15">
        <v>29.40500233027808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28.968938322320614</v>
      </c>
      <c r="F85" s="15">
        <v>28.872052240975059</v>
      </c>
      <c r="G85" s="15">
        <v>28.872052240975059</v>
      </c>
      <c r="H85" s="15">
        <v>28.872052240975059</v>
      </c>
      <c r="I85" s="15">
        <v>28.872052240975059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60.089724802115498</v>
      </c>
      <c r="F86" s="15">
        <v>71.366671949146991</v>
      </c>
      <c r="G86" s="15">
        <v>70.322263938102381</v>
      </c>
      <c r="H86" s="15">
        <v>69.306867260697885</v>
      </c>
      <c r="I86" s="15">
        <v>53.861958514034654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66.928793863064513</v>
      </c>
      <c r="F87" s="15">
        <v>86.15063481085582</v>
      </c>
      <c r="G87" s="15">
        <v>87.232702963434804</v>
      </c>
      <c r="H87" s="15">
        <v>73.843401266447842</v>
      </c>
      <c r="I87" s="15">
        <v>67.827810922983474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14.164842493609175</v>
      </c>
      <c r="F88" s="15">
        <v>15.519341208557217</v>
      </c>
      <c r="G88" s="15">
        <v>15.507862405888165</v>
      </c>
      <c r="H88" s="15">
        <v>15.484904800550064</v>
      </c>
      <c r="I88" s="15">
        <v>15.507862405888165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47.179837475543323</v>
      </c>
      <c r="F89" s="15">
        <v>48.654413573401506</v>
      </c>
      <c r="G89" s="15">
        <v>48.253056171672768</v>
      </c>
      <c r="H89" s="15">
        <v>47.197431224660193</v>
      </c>
      <c r="I89" s="15">
        <v>46.410110951679982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24.456056030447275</v>
      </c>
      <c r="F91" s="15">
        <v>59.237928933325598</v>
      </c>
      <c r="G91" s="15">
        <v>64.833283285293263</v>
      </c>
      <c r="H91" s="15">
        <v>59.31340038613839</v>
      </c>
      <c r="I91" s="15">
        <v>61.387488122198086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10.105393165693108</v>
      </c>
      <c r="F92" s="15">
        <v>48.576569145946799</v>
      </c>
      <c r="G92" s="15">
        <v>48.013239313938669</v>
      </c>
      <c r="H92" s="15">
        <v>48.536710903116038</v>
      </c>
      <c r="I92" s="15">
        <v>45.44105404326001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22.647999871803773</v>
      </c>
      <c r="F93" s="15">
        <v>44.612286539930452</v>
      </c>
      <c r="G93" s="15">
        <v>43.939256355060813</v>
      </c>
      <c r="H93" s="15">
        <v>29.328447632732058</v>
      </c>
      <c r="I93" s="15">
        <v>43.647253840990388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10.676493302578214</v>
      </c>
      <c r="F94" s="15">
        <v>11.680211535215806</v>
      </c>
      <c r="G94" s="15">
        <v>11.290231839732408</v>
      </c>
      <c r="H94" s="15">
        <v>9.9157132408974906</v>
      </c>
      <c r="I94" s="15">
        <v>10.79796238805665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16.004801440432132</v>
      </c>
      <c r="F95" s="15">
        <v>18.229958783553432</v>
      </c>
      <c r="G95" s="15">
        <v>18.229958783553432</v>
      </c>
      <c r="H95" s="15">
        <v>17.842087320073574</v>
      </c>
      <c r="I95" s="15">
        <v>17.617530157006282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73.842824074061937</v>
      </c>
      <c r="F96" s="15">
        <v>73.793298370457606</v>
      </c>
      <c r="G96" s="15">
        <v>72.829512455871679</v>
      </c>
      <c r="H96" s="15">
        <v>71.738374732017462</v>
      </c>
      <c r="I96" s="15">
        <v>71.041346310919423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39.34417159137157</v>
      </c>
      <c r="F97" s="15">
        <v>38.931799734302643</v>
      </c>
      <c r="G97" s="15">
        <v>37.923274546856902</v>
      </c>
      <c r="H97" s="15">
        <v>36.652389941685428</v>
      </c>
      <c r="I97" s="15">
        <v>35.532816584855773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60.090947708798105</v>
      </c>
      <c r="F98" s="15">
        <v>64.883343678658719</v>
      </c>
      <c r="G98" s="15">
        <v>71.058051716107215</v>
      </c>
      <c r="H98" s="15">
        <v>71.152300266170045</v>
      </c>
      <c r="I98" s="15">
        <v>71.244049801647861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6.6246293439410469</v>
      </c>
      <c r="F99" s="15">
        <v>62.451149199268698</v>
      </c>
      <c r="G99" s="15">
        <v>61.918998331122964</v>
      </c>
      <c r="H99" s="15">
        <v>61.973511346884237</v>
      </c>
      <c r="I99" s="15">
        <v>51.836686273181328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74.862305347756475</v>
      </c>
      <c r="F100" s="15">
        <v>88.28622950888527</v>
      </c>
      <c r="G100" s="15">
        <v>88.422271492630898</v>
      </c>
      <c r="H100" s="15">
        <v>85.560186042244865</v>
      </c>
      <c r="I100" s="15">
        <v>91.721568373019096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9.4354738210108415</v>
      </c>
      <c r="F101" s="15">
        <v>11.180146338858128</v>
      </c>
      <c r="G101" s="15">
        <v>11.108935215680688</v>
      </c>
      <c r="H101" s="15">
        <v>10.966512969325807</v>
      </c>
      <c r="I101" s="15">
        <v>5.8749176621388264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65.66153850851255</v>
      </c>
      <c r="F102" s="15">
        <v>65.546345261779095</v>
      </c>
      <c r="G102" s="15">
        <v>65.43115201504564</v>
      </c>
      <c r="H102" s="15">
        <v>65.320122379639884</v>
      </c>
      <c r="I102" s="15">
        <v>65.275710525477592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26.821444952102812</v>
      </c>
      <c r="F103" s="15">
        <v>47.430246790930234</v>
      </c>
      <c r="G103" s="15">
        <v>45.335138332515093</v>
      </c>
      <c r="H103" s="15">
        <v>42.717731759012999</v>
      </c>
      <c r="I103" s="15">
        <v>37.144016437009029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13.369065445435723</v>
      </c>
      <c r="F104" s="15">
        <v>13.247159073592846</v>
      </c>
      <c r="G104" s="15">
        <v>13.135411566070207</v>
      </c>
      <c r="H104" s="15">
        <v>13.023664058547565</v>
      </c>
      <c r="I104" s="15">
        <v>12.942393143985647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7.0497371987634523</v>
      </c>
      <c r="F105" s="15">
        <v>54.823132299154743</v>
      </c>
      <c r="G105" s="15">
        <v>54.468474062255964</v>
      </c>
      <c r="H105" s="15">
        <v>48.044300225952455</v>
      </c>
      <c r="I105" s="15">
        <v>54.101407957010885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80.650103677222987</v>
      </c>
      <c r="F106" s="15">
        <v>80.584751736691501</v>
      </c>
      <c r="G106" s="15">
        <v>80.525208857540619</v>
      </c>
      <c r="H106" s="15">
        <v>80.416288956654824</v>
      </c>
      <c r="I106" s="15">
        <v>80.353841546813626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19.324896988726344</v>
      </c>
      <c r="F107" s="15">
        <v>19.241135825307719</v>
      </c>
      <c r="G107" s="15">
        <v>19.061647617982086</v>
      </c>
      <c r="H107" s="15">
        <v>18.822330008214578</v>
      </c>
      <c r="I107" s="15">
        <v>18.726602964307574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12.149507800561498</v>
      </c>
      <c r="F108" s="15">
        <v>15.436760368172289</v>
      </c>
      <c r="G108" s="15">
        <v>15.370126870180179</v>
      </c>
      <c r="H108" s="15">
        <v>15.192437542201217</v>
      </c>
      <c r="I108" s="15">
        <v>14.792636554248551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8.9111385609597935</v>
      </c>
      <c r="F109" s="15">
        <v>9.8861716758615596</v>
      </c>
      <c r="G109" s="15">
        <v>9.837872821872617</v>
      </c>
      <c r="H109" s="15">
        <v>9.7774992543864396</v>
      </c>
      <c r="I109" s="15">
        <v>9.717125686900264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68.167680952167188</v>
      </c>
      <c r="F110" s="15">
        <v>66.706686031355062</v>
      </c>
      <c r="G110" s="15">
        <v>65.506383906527546</v>
      </c>
      <c r="H110" s="15">
        <v>63.091838865643389</v>
      </c>
      <c r="I110" s="15">
        <v>61.52907616885868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12.652549283552371</v>
      </c>
      <c r="F111" s="15">
        <v>18.095880519028025</v>
      </c>
      <c r="G111" s="15">
        <v>17.296177568540337</v>
      </c>
      <c r="H111" s="15">
        <v>17.691569733651352</v>
      </c>
      <c r="I111" s="15">
        <v>15.334081110094719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15.544637454618798</v>
      </c>
      <c r="F112" s="15">
        <v>85.053512000806776</v>
      </c>
      <c r="G112" s="15">
        <v>84.983391740621215</v>
      </c>
      <c r="H112" s="15">
        <v>73.709393278539721</v>
      </c>
      <c r="I112" s="15">
        <v>67.837806323114165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55.746946697004304</v>
      </c>
      <c r="F113" s="15">
        <v>67.035462342715974</v>
      </c>
      <c r="G113" s="15">
        <v>63.976290673423556</v>
      </c>
      <c r="H113" s="15">
        <v>63.094698237394823</v>
      </c>
      <c r="I113" s="15">
        <v>58.226425423335115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51.153878692926128</v>
      </c>
      <c r="F114" s="15">
        <v>56.052115672512116</v>
      </c>
      <c r="G114" s="15">
        <v>55.429945574318118</v>
      </c>
      <c r="H114" s="15">
        <v>54.525770116399229</v>
      </c>
      <c r="I114" s="15">
        <v>48.283780979083382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8.3913379737045624</v>
      </c>
      <c r="F115" s="15">
        <v>25.019334880123743</v>
      </c>
      <c r="G115" s="15">
        <v>24.825986078886309</v>
      </c>
      <c r="H115" s="15">
        <v>24.400618716163958</v>
      </c>
      <c r="I115" s="15">
        <v>19.296210363495746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0</v>
      </c>
      <c r="F116" s="15">
        <v>51.56153549064333</v>
      </c>
      <c r="G116" s="15">
        <v>52.353774192164096</v>
      </c>
      <c r="H116" s="15">
        <v>46.511013768448436</v>
      </c>
      <c r="I116" s="15">
        <v>36.145890756885045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11.674223267950882</v>
      </c>
      <c r="F117" s="15">
        <v>12.042965535150945</v>
      </c>
      <c r="G117" s="15">
        <v>12.035119954997752</v>
      </c>
      <c r="H117" s="15">
        <v>12.024659181460162</v>
      </c>
      <c r="I117" s="15">
        <v>12.022043988075763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13.882181787073286</v>
      </c>
      <c r="F118" s="15">
        <v>13.733930195859795</v>
      </c>
      <c r="G118" s="15">
        <v>13.447148429250086</v>
      </c>
      <c r="H118" s="15">
        <v>13.303757545945233</v>
      </c>
      <c r="I118" s="15">
        <v>13.099607813782391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32.363236585591231</v>
      </c>
      <c r="F119" s="15">
        <v>32.191040107955068</v>
      </c>
      <c r="G119" s="15">
        <v>31.739933842598351</v>
      </c>
      <c r="H119" s="15">
        <v>30.341746950242733</v>
      </c>
      <c r="I119" s="15">
        <v>30.746772468063011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69.57095395581544</v>
      </c>
      <c r="F120" s="15">
        <v>68.576839030718006</v>
      </c>
      <c r="G120" s="15">
        <v>67.171120648094572</v>
      </c>
      <c r="H120" s="15">
        <v>64.198745506721593</v>
      </c>
      <c r="I120" s="15">
        <v>63.016631770574229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40.465239695736777</v>
      </c>
      <c r="F121" s="15">
        <v>52.759596674332208</v>
      </c>
      <c r="G121" s="15">
        <v>67.044047408455683</v>
      </c>
      <c r="H121" s="15">
        <v>61.825579338404388</v>
      </c>
      <c r="I121" s="15">
        <v>50.23881125066336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21.566294309698954</v>
      </c>
      <c r="F122" s="15">
        <v>17.222553052975133</v>
      </c>
      <c r="G122" s="15">
        <v>21.272356931424412</v>
      </c>
      <c r="H122" s="15">
        <v>17.734221822564159</v>
      </c>
      <c r="I122" s="15">
        <v>13.717077652812055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35.663697088663113</v>
      </c>
      <c r="F123" s="15">
        <v>35.483940550917836</v>
      </c>
      <c r="G123" s="15">
        <v>35.376086628270677</v>
      </c>
      <c r="H123" s="15">
        <v>35.340135320721615</v>
      </c>
      <c r="I123" s="15">
        <v>35.052524860329171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0</v>
      </c>
      <c r="F124" s="15">
        <v>0.52941897660525405</v>
      </c>
      <c r="G124" s="15">
        <v>0.52941897660525405</v>
      </c>
      <c r="H124" s="15">
        <v>0.43653845439380595</v>
      </c>
      <c r="I124" s="15">
        <v>0.15789688775946173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21.918396125195429</v>
      </c>
      <c r="F125" s="15">
        <v>21.918396125195429</v>
      </c>
      <c r="G125" s="15">
        <v>21.862659580693975</v>
      </c>
      <c r="H125" s="15">
        <v>21.792988900067161</v>
      </c>
      <c r="I125" s="15">
        <v>21.765120627816433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2.9483803217522144</v>
      </c>
      <c r="F126" s="15">
        <v>8.6371947460902412</v>
      </c>
      <c r="G126" s="15">
        <v>8.6000614926676686</v>
      </c>
      <c r="H126" s="15">
        <v>8.3178487666561196</v>
      </c>
      <c r="I126" s="15">
        <v>6.6319990612713546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17.67823977315475</v>
      </c>
      <c r="F127" s="15">
        <v>17.508833795698713</v>
      </c>
      <c r="G127" s="15">
        <v>17.192286626395155</v>
      </c>
      <c r="H127" s="15">
        <v>17.072250390940592</v>
      </c>
      <c r="I127" s="15">
        <v>16.911556720896588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9.656474207164143</v>
      </c>
      <c r="F128" s="15">
        <v>9.656474207164143</v>
      </c>
      <c r="G128" s="15">
        <v>9.6346269804511024</v>
      </c>
      <c r="H128" s="15">
        <v>9.6346269804511024</v>
      </c>
      <c r="I128" s="15">
        <v>9.5909325270250179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30.057522615177866</v>
      </c>
      <c r="F129" s="15">
        <v>29.856512231740645</v>
      </c>
      <c r="G129" s="15">
        <v>29.409630778433844</v>
      </c>
      <c r="H129" s="15">
        <v>29.178425702205619</v>
      </c>
      <c r="I129" s="15">
        <v>29.027452238250618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46.006375210640464</v>
      </c>
      <c r="F130" s="15">
        <v>73.88821418508671</v>
      </c>
      <c r="G130" s="15">
        <v>72.539489447905055</v>
      </c>
      <c r="H130" s="15">
        <v>53.68695473095373</v>
      </c>
      <c r="I130" s="15">
        <v>73.006011881851492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28.713345823711389</v>
      </c>
      <c r="F131" s="15">
        <v>30.586902531480114</v>
      </c>
      <c r="G131" s="15">
        <v>30.543331445252932</v>
      </c>
      <c r="H131" s="15">
        <v>30.543331445252932</v>
      </c>
      <c r="I131" s="15">
        <v>23.61552873513137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20.683831270530376</v>
      </c>
      <c r="F132" s="15">
        <v>20.683831270530376</v>
      </c>
      <c r="G132" s="15">
        <v>20.628029567462399</v>
      </c>
      <c r="H132" s="15">
        <v>20.535026729015769</v>
      </c>
      <c r="I132" s="15">
        <v>20.181615942918576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42.032376348116834</v>
      </c>
      <c r="F133" s="15">
        <v>41.989288314956291</v>
      </c>
      <c r="G133" s="15">
        <v>41.795392165733816</v>
      </c>
      <c r="H133" s="15">
        <v>41.472231917029681</v>
      </c>
      <c r="I133" s="15">
        <v>37.335780733616858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7.1958772363235255</v>
      </c>
      <c r="F134" s="15">
        <v>7.1743326936998013</v>
      </c>
      <c r="G134" s="15">
        <v>7.0666099805811857</v>
      </c>
      <c r="H134" s="15">
        <v>6.958887267462571</v>
      </c>
      <c r="I134" s="15">
        <v>6.8511645543439554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16.054399990514387</v>
      </c>
      <c r="F135" s="15">
        <v>16.552394672642599</v>
      </c>
      <c r="G135" s="15">
        <v>16.427896002110547</v>
      </c>
      <c r="H135" s="15">
        <v>16.333039872181367</v>
      </c>
      <c r="I135" s="15">
        <v>16.303397331578495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67.642128427754116</v>
      </c>
      <c r="F136" s="15">
        <v>71.542718340917418</v>
      </c>
      <c r="G136" s="15">
        <v>70.810526505659112</v>
      </c>
      <c r="H136" s="15">
        <v>70.036773343391317</v>
      </c>
      <c r="I136" s="15">
        <v>69.369892164862193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12.6188623834841</v>
      </c>
      <c r="F137" s="15">
        <v>12.6188623834841</v>
      </c>
      <c r="G137" s="15">
        <v>12.577147135935391</v>
      </c>
      <c r="H137" s="15">
        <v>12.535431888386682</v>
      </c>
      <c r="I137" s="15">
        <v>12.201709907997023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10.380686179452994</v>
      </c>
      <c r="F138" s="15">
        <v>10.500621136831899</v>
      </c>
      <c r="G138" s="15">
        <v>10.459590756675958</v>
      </c>
      <c r="H138" s="15">
        <v>10.418560376520018</v>
      </c>
      <c r="I138" s="15">
        <v>10.399623277986507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37.668820629038677</v>
      </c>
      <c r="F139" s="15">
        <v>37.413611817188816</v>
      </c>
      <c r="G139" s="15">
        <v>37.107361242968992</v>
      </c>
      <c r="H139" s="15">
        <v>36.903194193489107</v>
      </c>
      <c r="I139" s="15">
        <v>34.197980787880645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0</v>
      </c>
      <c r="F140" s="15">
        <v>50.371465245633829</v>
      </c>
      <c r="G140" s="15">
        <v>57.746912933812467</v>
      </c>
      <c r="H140" s="15">
        <v>56.400482321366063</v>
      </c>
      <c r="I140" s="15">
        <v>46.646340551198776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12.008853892798516</v>
      </c>
      <c r="F141" s="15">
        <v>11.922908939759621</v>
      </c>
      <c r="G141" s="15">
        <v>11.547876417408073</v>
      </c>
      <c r="H141" s="15">
        <v>11.125964829762584</v>
      </c>
      <c r="I141" s="15">
        <v>10.750932307411034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16.34440745356142</v>
      </c>
      <c r="F142" s="15">
        <v>16.326135337906234</v>
      </c>
      <c r="G142" s="15">
        <v>16.262182933113092</v>
      </c>
      <c r="H142" s="15">
        <v>16.179958412664767</v>
      </c>
      <c r="I142" s="15">
        <v>16.097733892216443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0</v>
      </c>
      <c r="F143" s="15">
        <v>74.798545076706958</v>
      </c>
      <c r="G143" s="15">
        <v>74.614749814826268</v>
      </c>
      <c r="H143" s="15">
        <v>74.712773954495972</v>
      </c>
      <c r="I143" s="15">
        <v>72.366321111152644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9.3899968417566004</v>
      </c>
      <c r="F144" s="15">
        <v>9.9600212603702083</v>
      </c>
      <c r="G144" s="15">
        <v>9.6673060183794366</v>
      </c>
      <c r="H144" s="15">
        <v>9.5517605281199209</v>
      </c>
      <c r="I144" s="15">
        <v>9.3976998744405673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55.661905381418308</v>
      </c>
      <c r="F145" s="15">
        <v>86.660005509047338</v>
      </c>
      <c r="G145" s="15">
        <v>85.635727697720299</v>
      </c>
      <c r="H145" s="15">
        <v>83.634329076535536</v>
      </c>
      <c r="I145" s="15">
        <v>79.496302197599491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4.399182598975484</v>
      </c>
      <c r="F146" s="15">
        <v>7.6854454951075279</v>
      </c>
      <c r="G146" s="15">
        <v>7.9374273146192493</v>
      </c>
      <c r="H146" s="15">
        <v>7.5559548378584491</v>
      </c>
      <c r="I146" s="15">
        <v>4.430680326414449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38.162933697658289</v>
      </c>
      <c r="F147" s="15">
        <v>48.42367988819263</v>
      </c>
      <c r="G147" s="15">
        <v>47.509557097350921</v>
      </c>
      <c r="H147" s="15">
        <v>45.387889385273866</v>
      </c>
      <c r="I147" s="15">
        <v>46.060503191868506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17.905059276967364</v>
      </c>
      <c r="F148" s="15">
        <v>17.807484022052009</v>
      </c>
      <c r="G148" s="15">
        <v>17.709908767136653</v>
      </c>
      <c r="H148" s="15">
        <v>17.612333512221301</v>
      </c>
      <c r="I148" s="15">
        <v>17.173244865102212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31.673895488276436</v>
      </c>
      <c r="F149" s="15">
        <v>39.612149061941061</v>
      </c>
      <c r="G149" s="15">
        <v>37.365174960691135</v>
      </c>
      <c r="H149" s="15">
        <v>34.168775182856749</v>
      </c>
      <c r="I149" s="15">
        <v>39.11633787528028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32.229031160301489</v>
      </c>
      <c r="F150" s="15">
        <v>41.730794010371667</v>
      </c>
      <c r="G150" s="15">
        <v>41.188558003996221</v>
      </c>
      <c r="H150" s="15">
        <v>40.352853764779582</v>
      </c>
      <c r="I150" s="15">
        <v>40.527768605545859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0.58754068143198634</v>
      </c>
      <c r="F151" s="15">
        <v>20.58696466115607</v>
      </c>
      <c r="G151" s="15">
        <v>20.379597361827138</v>
      </c>
      <c r="H151" s="15">
        <v>15.160853662048904</v>
      </c>
      <c r="I151" s="15">
        <v>10.829181187177788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65.20927839307285</v>
      </c>
      <c r="F152" s="15">
        <v>86.050595087934084</v>
      </c>
      <c r="G152" s="15">
        <v>85.363417905885925</v>
      </c>
      <c r="H152" s="15">
        <v>84.277611242018551</v>
      </c>
      <c r="I152" s="15">
        <v>83.362764920772406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8.3499363605898917</v>
      </c>
      <c r="F153" s="15">
        <v>8.135019028143823</v>
      </c>
      <c r="G153" s="15">
        <v>7.9957207571139621</v>
      </c>
      <c r="H153" s="15">
        <v>7.9957207571139621</v>
      </c>
      <c r="I153" s="15">
        <v>7.9439813993028716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37.389248803788725</v>
      </c>
      <c r="F154" s="15">
        <v>36.995829273195795</v>
      </c>
      <c r="G154" s="15">
        <v>36.578420746835008</v>
      </c>
      <c r="H154" s="15">
        <v>35.877942070413454</v>
      </c>
      <c r="I154" s="15">
        <v>35.527702732202684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0</v>
      </c>
      <c r="F155" s="15">
        <v>30.604496284539866</v>
      </c>
      <c r="G155" s="15">
        <v>29.393915811202902</v>
      </c>
      <c r="H155" s="15">
        <v>27.894446815819617</v>
      </c>
      <c r="I155" s="15">
        <v>27.638967170472529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67.322089447843965</v>
      </c>
      <c r="F156" s="15">
        <v>66.267546601434503</v>
      </c>
      <c r="G156" s="15">
        <v>64.991531224012874</v>
      </c>
      <c r="H156" s="15">
        <v>63.646942761675348</v>
      </c>
      <c r="I156" s="15">
        <v>59.691943755985086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34.587600755996803</v>
      </c>
      <c r="F157" s="15">
        <v>34.537798595081036</v>
      </c>
      <c r="G157" s="15">
        <v>34.413293192791635</v>
      </c>
      <c r="H157" s="15">
        <v>34.313688870960114</v>
      </c>
      <c r="I157" s="15">
        <v>31.948086227461413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7.2593500327877285</v>
      </c>
      <c r="F158" s="15">
        <v>27.044597947634951</v>
      </c>
      <c r="G158" s="15">
        <v>26.618287086983706</v>
      </c>
      <c r="H158" s="15">
        <v>18.964800598122181</v>
      </c>
      <c r="I158" s="15">
        <v>22.17218655443698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13.591033219540662</v>
      </c>
      <c r="F159" s="15">
        <v>31.820301876947909</v>
      </c>
      <c r="G159" s="15">
        <v>31.564600132641235</v>
      </c>
      <c r="H159" s="15">
        <v>24.621812265074023</v>
      </c>
      <c r="I159" s="15">
        <v>23.621662404431472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8.2289326095400579</v>
      </c>
      <c r="F160" s="15">
        <v>10.433016488558344</v>
      </c>
      <c r="G160" s="15">
        <v>10.395973062020222</v>
      </c>
      <c r="H160" s="15">
        <v>10.372159430674285</v>
      </c>
      <c r="I160" s="15">
        <v>10.308656413751791</v>
      </c>
      <c r="J160" s="5" t="str">
        <f t="shared" si="2"/>
        <v>Normal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2024-02-14T11:29:58Z</dcterms:modified>
</cp:coreProperties>
</file>