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5\"/>
    </mc:Choice>
  </mc:AlternateContent>
  <xr:revisionPtr revIDLastSave="0" documentId="13_ncr:1_{4CFD0137-4D83-469F-A710-DB5181C368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álculo IDS" sheetId="1" r:id="rId1"/>
    <sheet name="Outliers" sheetId="2" r:id="rId2"/>
    <sheet name="Máximos e Mínimos" sheetId="3" r:id="rId3"/>
  </sheets>
  <definedNames>
    <definedName name="_xlnm._FilterDatabase" localSheetId="0" hidden="1">'Cálculo IDS'!$E$5:$J$162</definedName>
    <definedName name="_xlnm._FilterDatabase" localSheetId="1" hidden="1">Outliers!$A$5:$B$149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L20" i="1"/>
  <c r="L22" i="1"/>
  <c r="L28" i="1"/>
  <c r="L41" i="1"/>
  <c r="L42" i="1"/>
  <c r="L58" i="1"/>
  <c r="L68" i="1"/>
  <c r="L75" i="1"/>
  <c r="L82" i="1"/>
  <c r="L87" i="1"/>
  <c r="L90" i="1"/>
  <c r="L92" i="1"/>
  <c r="L103" i="1"/>
  <c r="L126" i="1"/>
  <c r="L128" i="1"/>
  <c r="L137" i="1"/>
  <c r="M6" i="1"/>
  <c r="L6" i="1"/>
  <c r="K6" i="1"/>
  <c r="J19" i="1"/>
  <c r="M19" i="1" s="1"/>
  <c r="H20" i="1"/>
  <c r="K20" i="1" s="1"/>
  <c r="J20" i="1"/>
  <c r="M20" i="1" s="1"/>
  <c r="H21" i="1"/>
  <c r="K21" i="1" s="1"/>
  <c r="I21" i="1"/>
  <c r="L21" i="1" s="1"/>
  <c r="J21" i="1"/>
  <c r="M21" i="1" s="1"/>
  <c r="H22" i="1"/>
  <c r="K22" i="1" s="1"/>
  <c r="J22" i="1"/>
  <c r="M22" i="1" s="1"/>
  <c r="H23" i="1"/>
  <c r="K23" i="1" s="1"/>
  <c r="I23" i="1"/>
  <c r="L23" i="1" s="1"/>
  <c r="J23" i="1"/>
  <c r="M23" i="1" s="1"/>
  <c r="H24" i="1"/>
  <c r="K24" i="1" s="1"/>
  <c r="I24" i="1"/>
  <c r="L24" i="1" s="1"/>
  <c r="J24" i="1"/>
  <c r="M24" i="1" s="1"/>
  <c r="H25" i="1"/>
  <c r="K25" i="1" s="1"/>
  <c r="I25" i="1"/>
  <c r="L25" i="1" s="1"/>
  <c r="J25" i="1"/>
  <c r="M25" i="1" s="1"/>
  <c r="H26" i="1"/>
  <c r="K26" i="1" s="1"/>
  <c r="I26" i="1"/>
  <c r="L26" i="1" s="1"/>
  <c r="J26" i="1"/>
  <c r="M26" i="1" s="1"/>
  <c r="H27" i="1"/>
  <c r="K27" i="1" s="1"/>
  <c r="I27" i="1"/>
  <c r="L27" i="1" s="1"/>
  <c r="J27" i="1"/>
  <c r="M27" i="1" s="1"/>
  <c r="H28" i="1"/>
  <c r="K28" i="1" s="1"/>
  <c r="J28" i="1"/>
  <c r="M28" i="1" s="1"/>
  <c r="H29" i="1"/>
  <c r="K29" i="1" s="1"/>
  <c r="I29" i="1"/>
  <c r="L29" i="1" s="1"/>
  <c r="J29" i="1"/>
  <c r="M29" i="1" s="1"/>
  <c r="H30" i="1"/>
  <c r="K30" i="1" s="1"/>
  <c r="I30" i="1"/>
  <c r="L30" i="1" s="1"/>
  <c r="J30" i="1"/>
  <c r="M30" i="1" s="1"/>
  <c r="H31" i="1"/>
  <c r="K31" i="1" s="1"/>
  <c r="I31" i="1"/>
  <c r="L31" i="1" s="1"/>
  <c r="J31" i="1"/>
  <c r="M31" i="1" s="1"/>
  <c r="H32" i="1"/>
  <c r="K32" i="1" s="1"/>
  <c r="I32" i="1"/>
  <c r="L32" i="1" s="1"/>
  <c r="J32" i="1"/>
  <c r="M32" i="1" s="1"/>
  <c r="H33" i="1"/>
  <c r="K33" i="1" s="1"/>
  <c r="I33" i="1"/>
  <c r="L33" i="1" s="1"/>
  <c r="J33" i="1"/>
  <c r="M33" i="1" s="1"/>
  <c r="H34" i="1"/>
  <c r="K34" i="1" s="1"/>
  <c r="I34" i="1"/>
  <c r="L34" i="1" s="1"/>
  <c r="J34" i="1"/>
  <c r="M34" i="1" s="1"/>
  <c r="H35" i="1"/>
  <c r="K35" i="1" s="1"/>
  <c r="I35" i="1"/>
  <c r="L35" i="1" s="1"/>
  <c r="J35" i="1"/>
  <c r="M35" i="1" s="1"/>
  <c r="H36" i="1"/>
  <c r="K36" i="1" s="1"/>
  <c r="I36" i="1"/>
  <c r="L36" i="1" s="1"/>
  <c r="J36" i="1"/>
  <c r="M36" i="1" s="1"/>
  <c r="H37" i="1"/>
  <c r="K37" i="1" s="1"/>
  <c r="I37" i="1"/>
  <c r="L37" i="1" s="1"/>
  <c r="J37" i="1"/>
  <c r="M37" i="1" s="1"/>
  <c r="H38" i="1"/>
  <c r="K38" i="1" s="1"/>
  <c r="I38" i="1"/>
  <c r="L38" i="1" s="1"/>
  <c r="J38" i="1"/>
  <c r="M38" i="1" s="1"/>
  <c r="H39" i="1"/>
  <c r="K39" i="1" s="1"/>
  <c r="I39" i="1"/>
  <c r="L39" i="1" s="1"/>
  <c r="J39" i="1"/>
  <c r="M39" i="1" s="1"/>
  <c r="H40" i="1"/>
  <c r="K40" i="1" s="1"/>
  <c r="I40" i="1"/>
  <c r="L40" i="1" s="1"/>
  <c r="J40" i="1"/>
  <c r="M40" i="1" s="1"/>
  <c r="H41" i="1"/>
  <c r="K41" i="1" s="1"/>
  <c r="J41" i="1"/>
  <c r="M41" i="1" s="1"/>
  <c r="H42" i="1"/>
  <c r="K42" i="1" s="1"/>
  <c r="J42" i="1"/>
  <c r="M42" i="1" s="1"/>
  <c r="H43" i="1"/>
  <c r="K43" i="1" s="1"/>
  <c r="I43" i="1"/>
  <c r="L43" i="1" s="1"/>
  <c r="J43" i="1"/>
  <c r="M43" i="1" s="1"/>
  <c r="H44" i="1"/>
  <c r="K44" i="1" s="1"/>
  <c r="I44" i="1"/>
  <c r="L44" i="1" s="1"/>
  <c r="J44" i="1"/>
  <c r="M44" i="1" s="1"/>
  <c r="H45" i="1"/>
  <c r="K45" i="1" s="1"/>
  <c r="I45" i="1"/>
  <c r="L45" i="1" s="1"/>
  <c r="J45" i="1"/>
  <c r="M45" i="1" s="1"/>
  <c r="H46" i="1"/>
  <c r="K46" i="1" s="1"/>
  <c r="I46" i="1"/>
  <c r="L46" i="1" s="1"/>
  <c r="J46" i="1"/>
  <c r="M46" i="1" s="1"/>
  <c r="H47" i="1"/>
  <c r="K47" i="1" s="1"/>
  <c r="I47" i="1"/>
  <c r="L47" i="1" s="1"/>
  <c r="J47" i="1"/>
  <c r="M47" i="1" s="1"/>
  <c r="H48" i="1"/>
  <c r="K48" i="1" s="1"/>
  <c r="I48" i="1"/>
  <c r="L48" i="1" s="1"/>
  <c r="J48" i="1"/>
  <c r="M48" i="1" s="1"/>
  <c r="H49" i="1"/>
  <c r="K49" i="1" s="1"/>
  <c r="I49" i="1"/>
  <c r="L49" i="1" s="1"/>
  <c r="J49" i="1"/>
  <c r="M49" i="1" s="1"/>
  <c r="H50" i="1"/>
  <c r="K50" i="1" s="1"/>
  <c r="I50" i="1"/>
  <c r="L50" i="1" s="1"/>
  <c r="J50" i="1"/>
  <c r="M50" i="1" s="1"/>
  <c r="H51" i="1"/>
  <c r="K51" i="1" s="1"/>
  <c r="I51" i="1"/>
  <c r="L51" i="1" s="1"/>
  <c r="J51" i="1"/>
  <c r="M51" i="1" s="1"/>
  <c r="H52" i="1"/>
  <c r="K52" i="1" s="1"/>
  <c r="I52" i="1"/>
  <c r="L52" i="1" s="1"/>
  <c r="J52" i="1"/>
  <c r="M52" i="1" s="1"/>
  <c r="H53" i="1"/>
  <c r="K53" i="1" s="1"/>
  <c r="I53" i="1"/>
  <c r="L53" i="1" s="1"/>
  <c r="J53" i="1"/>
  <c r="M53" i="1" s="1"/>
  <c r="H54" i="1"/>
  <c r="K54" i="1" s="1"/>
  <c r="I54" i="1"/>
  <c r="L54" i="1" s="1"/>
  <c r="J54" i="1"/>
  <c r="M54" i="1" s="1"/>
  <c r="H55" i="1"/>
  <c r="K55" i="1" s="1"/>
  <c r="I55" i="1"/>
  <c r="L55" i="1" s="1"/>
  <c r="J55" i="1"/>
  <c r="M55" i="1" s="1"/>
  <c r="H56" i="1"/>
  <c r="K56" i="1" s="1"/>
  <c r="I56" i="1"/>
  <c r="L56" i="1" s="1"/>
  <c r="J56" i="1"/>
  <c r="M56" i="1" s="1"/>
  <c r="H57" i="1"/>
  <c r="K57" i="1" s="1"/>
  <c r="I57" i="1"/>
  <c r="L57" i="1" s="1"/>
  <c r="J57" i="1"/>
  <c r="M57" i="1" s="1"/>
  <c r="H58" i="1"/>
  <c r="K58" i="1" s="1"/>
  <c r="J58" i="1"/>
  <c r="M58" i="1" s="1"/>
  <c r="H59" i="1"/>
  <c r="K59" i="1" s="1"/>
  <c r="I59" i="1"/>
  <c r="L59" i="1" s="1"/>
  <c r="J59" i="1"/>
  <c r="M59" i="1" s="1"/>
  <c r="H60" i="1"/>
  <c r="K60" i="1" s="1"/>
  <c r="I60" i="1"/>
  <c r="L60" i="1" s="1"/>
  <c r="J60" i="1"/>
  <c r="M60" i="1" s="1"/>
  <c r="H61" i="1"/>
  <c r="K61" i="1" s="1"/>
  <c r="I61" i="1"/>
  <c r="L61" i="1" s="1"/>
  <c r="J61" i="1"/>
  <c r="M61" i="1" s="1"/>
  <c r="H62" i="1"/>
  <c r="K62" i="1" s="1"/>
  <c r="I62" i="1"/>
  <c r="L62" i="1" s="1"/>
  <c r="J62" i="1"/>
  <c r="M62" i="1" s="1"/>
  <c r="H63" i="1"/>
  <c r="K63" i="1" s="1"/>
  <c r="I63" i="1"/>
  <c r="L63" i="1" s="1"/>
  <c r="J63" i="1"/>
  <c r="M63" i="1" s="1"/>
  <c r="H64" i="1"/>
  <c r="K64" i="1" s="1"/>
  <c r="I64" i="1"/>
  <c r="L64" i="1" s="1"/>
  <c r="J64" i="1"/>
  <c r="M64" i="1" s="1"/>
  <c r="H65" i="1"/>
  <c r="K65" i="1" s="1"/>
  <c r="I65" i="1"/>
  <c r="L65" i="1" s="1"/>
  <c r="J65" i="1"/>
  <c r="M65" i="1" s="1"/>
  <c r="H66" i="1"/>
  <c r="K66" i="1" s="1"/>
  <c r="I66" i="1"/>
  <c r="L66" i="1" s="1"/>
  <c r="J66" i="1"/>
  <c r="M66" i="1" s="1"/>
  <c r="H67" i="1"/>
  <c r="K67" i="1" s="1"/>
  <c r="I67" i="1"/>
  <c r="L67" i="1" s="1"/>
  <c r="J67" i="1"/>
  <c r="M67" i="1" s="1"/>
  <c r="H68" i="1"/>
  <c r="K68" i="1" s="1"/>
  <c r="J68" i="1"/>
  <c r="M68" i="1" s="1"/>
  <c r="H69" i="1"/>
  <c r="K69" i="1" s="1"/>
  <c r="I69" i="1"/>
  <c r="L69" i="1" s="1"/>
  <c r="J69" i="1"/>
  <c r="M69" i="1" s="1"/>
  <c r="H70" i="1"/>
  <c r="K70" i="1" s="1"/>
  <c r="I70" i="1"/>
  <c r="L70" i="1" s="1"/>
  <c r="J70" i="1"/>
  <c r="M70" i="1" s="1"/>
  <c r="H71" i="1"/>
  <c r="K71" i="1" s="1"/>
  <c r="I71" i="1"/>
  <c r="L71" i="1" s="1"/>
  <c r="J71" i="1"/>
  <c r="M71" i="1" s="1"/>
  <c r="H72" i="1"/>
  <c r="K72" i="1" s="1"/>
  <c r="I72" i="1"/>
  <c r="L72" i="1" s="1"/>
  <c r="J72" i="1"/>
  <c r="M72" i="1" s="1"/>
  <c r="H73" i="1"/>
  <c r="K73" i="1" s="1"/>
  <c r="I73" i="1"/>
  <c r="L73" i="1" s="1"/>
  <c r="J73" i="1"/>
  <c r="M73" i="1" s="1"/>
  <c r="H74" i="1"/>
  <c r="K74" i="1" s="1"/>
  <c r="I74" i="1"/>
  <c r="L74" i="1" s="1"/>
  <c r="J74" i="1"/>
  <c r="M74" i="1" s="1"/>
  <c r="H75" i="1"/>
  <c r="K75" i="1" s="1"/>
  <c r="J75" i="1"/>
  <c r="M75" i="1" s="1"/>
  <c r="H76" i="1"/>
  <c r="K76" i="1" s="1"/>
  <c r="I76" i="1"/>
  <c r="L76" i="1" s="1"/>
  <c r="J76" i="1"/>
  <c r="M76" i="1" s="1"/>
  <c r="H77" i="1"/>
  <c r="K77" i="1" s="1"/>
  <c r="I77" i="1"/>
  <c r="L77" i="1" s="1"/>
  <c r="J77" i="1"/>
  <c r="M77" i="1" s="1"/>
  <c r="H78" i="1"/>
  <c r="K78" i="1" s="1"/>
  <c r="I78" i="1"/>
  <c r="L78" i="1" s="1"/>
  <c r="J78" i="1"/>
  <c r="M78" i="1" s="1"/>
  <c r="H79" i="1"/>
  <c r="K79" i="1" s="1"/>
  <c r="I79" i="1"/>
  <c r="L79" i="1" s="1"/>
  <c r="J79" i="1"/>
  <c r="M79" i="1" s="1"/>
  <c r="H80" i="1"/>
  <c r="K80" i="1" s="1"/>
  <c r="I80" i="1"/>
  <c r="L80" i="1" s="1"/>
  <c r="J80" i="1"/>
  <c r="M80" i="1" s="1"/>
  <c r="H81" i="1"/>
  <c r="K81" i="1" s="1"/>
  <c r="I81" i="1"/>
  <c r="L81" i="1" s="1"/>
  <c r="J81" i="1"/>
  <c r="M81" i="1" s="1"/>
  <c r="H82" i="1"/>
  <c r="K82" i="1" s="1"/>
  <c r="J82" i="1"/>
  <c r="M82" i="1" s="1"/>
  <c r="H83" i="1"/>
  <c r="K83" i="1" s="1"/>
  <c r="I83" i="1"/>
  <c r="L83" i="1" s="1"/>
  <c r="J83" i="1"/>
  <c r="M83" i="1" s="1"/>
  <c r="H84" i="1"/>
  <c r="K84" i="1" s="1"/>
  <c r="I84" i="1"/>
  <c r="L84" i="1" s="1"/>
  <c r="J84" i="1"/>
  <c r="M84" i="1" s="1"/>
  <c r="H85" i="1"/>
  <c r="K85" i="1" s="1"/>
  <c r="I85" i="1"/>
  <c r="L85" i="1" s="1"/>
  <c r="J85" i="1"/>
  <c r="M85" i="1" s="1"/>
  <c r="H86" i="1"/>
  <c r="K86" i="1" s="1"/>
  <c r="I86" i="1"/>
  <c r="L86" i="1" s="1"/>
  <c r="J86" i="1"/>
  <c r="M86" i="1" s="1"/>
  <c r="H87" i="1"/>
  <c r="K87" i="1" s="1"/>
  <c r="J87" i="1"/>
  <c r="M87" i="1" s="1"/>
  <c r="H88" i="1"/>
  <c r="K88" i="1" s="1"/>
  <c r="I88" i="1"/>
  <c r="L88" i="1" s="1"/>
  <c r="J88" i="1"/>
  <c r="M88" i="1" s="1"/>
  <c r="H89" i="1"/>
  <c r="K89" i="1" s="1"/>
  <c r="I89" i="1"/>
  <c r="L89" i="1" s="1"/>
  <c r="J89" i="1"/>
  <c r="M89" i="1" s="1"/>
  <c r="H90" i="1"/>
  <c r="K90" i="1" s="1"/>
  <c r="J90" i="1"/>
  <c r="M90" i="1" s="1"/>
  <c r="H91" i="1"/>
  <c r="K91" i="1" s="1"/>
  <c r="I91" i="1"/>
  <c r="L91" i="1" s="1"/>
  <c r="J91" i="1"/>
  <c r="M91" i="1" s="1"/>
  <c r="H92" i="1"/>
  <c r="K92" i="1" s="1"/>
  <c r="J92" i="1"/>
  <c r="M92" i="1" s="1"/>
  <c r="H93" i="1"/>
  <c r="K93" i="1" s="1"/>
  <c r="I93" i="1"/>
  <c r="L93" i="1" s="1"/>
  <c r="J93" i="1"/>
  <c r="M93" i="1" s="1"/>
  <c r="H94" i="1"/>
  <c r="K94" i="1" s="1"/>
  <c r="I94" i="1"/>
  <c r="L94" i="1" s="1"/>
  <c r="J94" i="1"/>
  <c r="M94" i="1" s="1"/>
  <c r="H95" i="1"/>
  <c r="K95" i="1" s="1"/>
  <c r="I95" i="1"/>
  <c r="L95" i="1" s="1"/>
  <c r="J95" i="1"/>
  <c r="M95" i="1" s="1"/>
  <c r="H96" i="1"/>
  <c r="K96" i="1" s="1"/>
  <c r="I96" i="1"/>
  <c r="L96" i="1" s="1"/>
  <c r="J96" i="1"/>
  <c r="M96" i="1" s="1"/>
  <c r="H97" i="1"/>
  <c r="K97" i="1" s="1"/>
  <c r="I97" i="1"/>
  <c r="L97" i="1" s="1"/>
  <c r="J97" i="1"/>
  <c r="M97" i="1" s="1"/>
  <c r="H98" i="1"/>
  <c r="K98" i="1" s="1"/>
  <c r="I98" i="1"/>
  <c r="L98" i="1" s="1"/>
  <c r="J98" i="1"/>
  <c r="M98" i="1" s="1"/>
  <c r="H99" i="1"/>
  <c r="K99" i="1" s="1"/>
  <c r="I99" i="1"/>
  <c r="L99" i="1" s="1"/>
  <c r="J99" i="1"/>
  <c r="M99" i="1" s="1"/>
  <c r="H100" i="1"/>
  <c r="K100" i="1" s="1"/>
  <c r="I100" i="1"/>
  <c r="L100" i="1" s="1"/>
  <c r="J100" i="1"/>
  <c r="M100" i="1" s="1"/>
  <c r="H101" i="1"/>
  <c r="K101" i="1" s="1"/>
  <c r="I101" i="1"/>
  <c r="L101" i="1" s="1"/>
  <c r="J101" i="1"/>
  <c r="M101" i="1" s="1"/>
  <c r="H102" i="1"/>
  <c r="K102" i="1" s="1"/>
  <c r="I102" i="1"/>
  <c r="L102" i="1" s="1"/>
  <c r="J102" i="1"/>
  <c r="M102" i="1" s="1"/>
  <c r="H103" i="1"/>
  <c r="K103" i="1" s="1"/>
  <c r="J103" i="1"/>
  <c r="M103" i="1" s="1"/>
  <c r="H104" i="1"/>
  <c r="K104" i="1" s="1"/>
  <c r="I104" i="1"/>
  <c r="L104" i="1" s="1"/>
  <c r="J104" i="1"/>
  <c r="M104" i="1" s="1"/>
  <c r="H105" i="1"/>
  <c r="K105" i="1" s="1"/>
  <c r="I105" i="1"/>
  <c r="L105" i="1" s="1"/>
  <c r="J105" i="1"/>
  <c r="M105" i="1" s="1"/>
  <c r="H106" i="1"/>
  <c r="K106" i="1" s="1"/>
  <c r="I106" i="1"/>
  <c r="L106" i="1" s="1"/>
  <c r="J106" i="1"/>
  <c r="M106" i="1" s="1"/>
  <c r="H107" i="1"/>
  <c r="K107" i="1" s="1"/>
  <c r="I107" i="1"/>
  <c r="L107" i="1" s="1"/>
  <c r="J107" i="1"/>
  <c r="M107" i="1" s="1"/>
  <c r="H108" i="1"/>
  <c r="K108" i="1" s="1"/>
  <c r="I108" i="1"/>
  <c r="L108" i="1" s="1"/>
  <c r="J108" i="1"/>
  <c r="M108" i="1" s="1"/>
  <c r="H109" i="1"/>
  <c r="K109" i="1" s="1"/>
  <c r="I109" i="1"/>
  <c r="L109" i="1" s="1"/>
  <c r="J109" i="1"/>
  <c r="M109" i="1" s="1"/>
  <c r="H110" i="1"/>
  <c r="K110" i="1" s="1"/>
  <c r="I110" i="1"/>
  <c r="L110" i="1" s="1"/>
  <c r="J110" i="1"/>
  <c r="M110" i="1" s="1"/>
  <c r="H111" i="1"/>
  <c r="K111" i="1" s="1"/>
  <c r="I111" i="1"/>
  <c r="L111" i="1" s="1"/>
  <c r="J111" i="1"/>
  <c r="M111" i="1" s="1"/>
  <c r="H112" i="1"/>
  <c r="K112" i="1" s="1"/>
  <c r="I112" i="1"/>
  <c r="L112" i="1" s="1"/>
  <c r="J112" i="1"/>
  <c r="M112" i="1" s="1"/>
  <c r="H113" i="1"/>
  <c r="K113" i="1" s="1"/>
  <c r="I113" i="1"/>
  <c r="L113" i="1" s="1"/>
  <c r="J113" i="1"/>
  <c r="M113" i="1" s="1"/>
  <c r="H114" i="1"/>
  <c r="K114" i="1" s="1"/>
  <c r="I114" i="1"/>
  <c r="L114" i="1" s="1"/>
  <c r="J114" i="1"/>
  <c r="M114" i="1" s="1"/>
  <c r="H115" i="1"/>
  <c r="K115" i="1" s="1"/>
  <c r="I115" i="1"/>
  <c r="L115" i="1" s="1"/>
  <c r="J115" i="1"/>
  <c r="M115" i="1" s="1"/>
  <c r="H116" i="1"/>
  <c r="K116" i="1" s="1"/>
  <c r="I116" i="1"/>
  <c r="L116" i="1" s="1"/>
  <c r="J116" i="1"/>
  <c r="M116" i="1" s="1"/>
  <c r="H117" i="1"/>
  <c r="K117" i="1" s="1"/>
  <c r="I117" i="1"/>
  <c r="L117" i="1" s="1"/>
  <c r="J117" i="1"/>
  <c r="M117" i="1" s="1"/>
  <c r="H118" i="1"/>
  <c r="K118" i="1" s="1"/>
  <c r="I118" i="1"/>
  <c r="L118" i="1" s="1"/>
  <c r="J118" i="1"/>
  <c r="M118" i="1" s="1"/>
  <c r="H119" i="1"/>
  <c r="K119" i="1" s="1"/>
  <c r="I119" i="1"/>
  <c r="L119" i="1" s="1"/>
  <c r="J119" i="1"/>
  <c r="M119" i="1" s="1"/>
  <c r="H120" i="1"/>
  <c r="K120" i="1" s="1"/>
  <c r="I120" i="1"/>
  <c r="L120" i="1" s="1"/>
  <c r="J120" i="1"/>
  <c r="M120" i="1" s="1"/>
  <c r="H121" i="1"/>
  <c r="K121" i="1" s="1"/>
  <c r="I121" i="1"/>
  <c r="L121" i="1" s="1"/>
  <c r="J121" i="1"/>
  <c r="M121" i="1" s="1"/>
  <c r="H122" i="1"/>
  <c r="K122" i="1" s="1"/>
  <c r="I122" i="1"/>
  <c r="L122" i="1" s="1"/>
  <c r="J122" i="1"/>
  <c r="M122" i="1" s="1"/>
  <c r="H123" i="1"/>
  <c r="K123" i="1" s="1"/>
  <c r="I123" i="1"/>
  <c r="L123" i="1" s="1"/>
  <c r="J123" i="1"/>
  <c r="M123" i="1" s="1"/>
  <c r="H124" i="1"/>
  <c r="K124" i="1" s="1"/>
  <c r="I124" i="1"/>
  <c r="L124" i="1" s="1"/>
  <c r="J124" i="1"/>
  <c r="M124" i="1" s="1"/>
  <c r="H125" i="1"/>
  <c r="K125" i="1" s="1"/>
  <c r="I125" i="1"/>
  <c r="L125" i="1" s="1"/>
  <c r="J125" i="1"/>
  <c r="M125" i="1" s="1"/>
  <c r="H126" i="1"/>
  <c r="K126" i="1" s="1"/>
  <c r="J126" i="1"/>
  <c r="M126" i="1" s="1"/>
  <c r="H127" i="1"/>
  <c r="K127" i="1" s="1"/>
  <c r="I127" i="1"/>
  <c r="L127" i="1" s="1"/>
  <c r="J127" i="1"/>
  <c r="M127" i="1" s="1"/>
  <c r="H128" i="1"/>
  <c r="K128" i="1" s="1"/>
  <c r="J128" i="1"/>
  <c r="M128" i="1" s="1"/>
  <c r="H129" i="1"/>
  <c r="K129" i="1" s="1"/>
  <c r="I129" i="1"/>
  <c r="L129" i="1" s="1"/>
  <c r="J129" i="1"/>
  <c r="M129" i="1" s="1"/>
  <c r="H130" i="1"/>
  <c r="K130" i="1" s="1"/>
  <c r="I130" i="1"/>
  <c r="L130" i="1" s="1"/>
  <c r="J130" i="1"/>
  <c r="M130" i="1" s="1"/>
  <c r="H131" i="1"/>
  <c r="K131" i="1" s="1"/>
  <c r="I131" i="1"/>
  <c r="L131" i="1" s="1"/>
  <c r="J131" i="1"/>
  <c r="M131" i="1" s="1"/>
  <c r="H132" i="1"/>
  <c r="K132" i="1" s="1"/>
  <c r="I132" i="1"/>
  <c r="L132" i="1" s="1"/>
  <c r="J132" i="1"/>
  <c r="M132" i="1" s="1"/>
  <c r="H133" i="1"/>
  <c r="K133" i="1" s="1"/>
  <c r="I133" i="1"/>
  <c r="L133" i="1" s="1"/>
  <c r="J133" i="1"/>
  <c r="M133" i="1" s="1"/>
  <c r="H134" i="1"/>
  <c r="K134" i="1" s="1"/>
  <c r="I134" i="1"/>
  <c r="L134" i="1" s="1"/>
  <c r="J134" i="1"/>
  <c r="M134" i="1" s="1"/>
  <c r="H135" i="1"/>
  <c r="K135" i="1" s="1"/>
  <c r="I135" i="1"/>
  <c r="L135" i="1" s="1"/>
  <c r="J135" i="1"/>
  <c r="M135" i="1" s="1"/>
  <c r="H136" i="1"/>
  <c r="K136" i="1" s="1"/>
  <c r="I136" i="1"/>
  <c r="L136" i="1" s="1"/>
  <c r="J136" i="1"/>
  <c r="M136" i="1" s="1"/>
  <c r="H137" i="1"/>
  <c r="K137" i="1" s="1"/>
  <c r="J137" i="1"/>
  <c r="M137" i="1" s="1"/>
  <c r="H138" i="1"/>
  <c r="K138" i="1" s="1"/>
  <c r="I138" i="1"/>
  <c r="L138" i="1" s="1"/>
  <c r="J138" i="1"/>
  <c r="M138" i="1" s="1"/>
  <c r="H139" i="1"/>
  <c r="K139" i="1" s="1"/>
  <c r="I139" i="1"/>
  <c r="L139" i="1" s="1"/>
  <c r="J139" i="1"/>
  <c r="M139" i="1" s="1"/>
  <c r="H140" i="1"/>
  <c r="K140" i="1" s="1"/>
  <c r="I140" i="1"/>
  <c r="L140" i="1" s="1"/>
  <c r="J140" i="1"/>
  <c r="M140" i="1" s="1"/>
  <c r="H141" i="1"/>
  <c r="K141" i="1" s="1"/>
  <c r="I141" i="1"/>
  <c r="L141" i="1" s="1"/>
  <c r="J141" i="1"/>
  <c r="M141" i="1" s="1"/>
  <c r="H142" i="1"/>
  <c r="K142" i="1" s="1"/>
  <c r="I142" i="1"/>
  <c r="L142" i="1" s="1"/>
  <c r="J142" i="1"/>
  <c r="M142" i="1" s="1"/>
  <c r="H143" i="1"/>
  <c r="K143" i="1" s="1"/>
  <c r="I143" i="1"/>
  <c r="L143" i="1" s="1"/>
  <c r="J143" i="1"/>
  <c r="M143" i="1" s="1"/>
  <c r="H144" i="1"/>
  <c r="K144" i="1" s="1"/>
  <c r="I144" i="1"/>
  <c r="L144" i="1" s="1"/>
  <c r="J144" i="1"/>
  <c r="M144" i="1" s="1"/>
  <c r="H145" i="1"/>
  <c r="K145" i="1" s="1"/>
  <c r="I145" i="1"/>
  <c r="L145" i="1" s="1"/>
  <c r="J145" i="1"/>
  <c r="M145" i="1" s="1"/>
  <c r="H146" i="1"/>
  <c r="K146" i="1" s="1"/>
  <c r="I146" i="1"/>
  <c r="L146" i="1" s="1"/>
  <c r="J146" i="1"/>
  <c r="M146" i="1" s="1"/>
  <c r="H147" i="1"/>
  <c r="K147" i="1" s="1"/>
  <c r="I147" i="1"/>
  <c r="L147" i="1" s="1"/>
  <c r="J147" i="1"/>
  <c r="M147" i="1" s="1"/>
  <c r="H148" i="1"/>
  <c r="K148" i="1" s="1"/>
  <c r="I148" i="1"/>
  <c r="L148" i="1" s="1"/>
  <c r="J148" i="1"/>
  <c r="M148" i="1" s="1"/>
  <c r="H149" i="1"/>
  <c r="K149" i="1" s="1"/>
  <c r="I149" i="1"/>
  <c r="L149" i="1" s="1"/>
  <c r="J149" i="1"/>
  <c r="M149" i="1" s="1"/>
  <c r="H150" i="1"/>
  <c r="K150" i="1" s="1"/>
  <c r="I150" i="1"/>
  <c r="L150" i="1" s="1"/>
  <c r="J150" i="1"/>
  <c r="M150" i="1" s="1"/>
  <c r="H151" i="1"/>
  <c r="K151" i="1" s="1"/>
  <c r="I151" i="1"/>
  <c r="L151" i="1" s="1"/>
  <c r="J151" i="1"/>
  <c r="M151" i="1" s="1"/>
  <c r="H152" i="1"/>
  <c r="K152" i="1" s="1"/>
  <c r="I152" i="1"/>
  <c r="L152" i="1" s="1"/>
  <c r="J152" i="1"/>
  <c r="M152" i="1" s="1"/>
  <c r="H153" i="1"/>
  <c r="K153" i="1" s="1"/>
  <c r="I153" i="1"/>
  <c r="L153" i="1" s="1"/>
  <c r="J153" i="1"/>
  <c r="M153" i="1" s="1"/>
  <c r="H154" i="1"/>
  <c r="K154" i="1" s="1"/>
  <c r="I154" i="1"/>
  <c r="L154" i="1" s="1"/>
  <c r="J154" i="1"/>
  <c r="M154" i="1" s="1"/>
  <c r="H155" i="1"/>
  <c r="K155" i="1" s="1"/>
  <c r="I155" i="1"/>
  <c r="L155" i="1" s="1"/>
  <c r="J155" i="1"/>
  <c r="M155" i="1" s="1"/>
  <c r="H156" i="1"/>
  <c r="K156" i="1" s="1"/>
  <c r="I156" i="1"/>
  <c r="L156" i="1" s="1"/>
  <c r="J156" i="1"/>
  <c r="M156" i="1" s="1"/>
  <c r="H157" i="1"/>
  <c r="K157" i="1" s="1"/>
  <c r="I157" i="1"/>
  <c r="L157" i="1" s="1"/>
  <c r="J157" i="1"/>
  <c r="M157" i="1" s="1"/>
  <c r="H158" i="1"/>
  <c r="K158" i="1" s="1"/>
  <c r="I158" i="1"/>
  <c r="L158" i="1" s="1"/>
  <c r="J158" i="1"/>
  <c r="M158" i="1" s="1"/>
  <c r="H159" i="1"/>
  <c r="K159" i="1" s="1"/>
  <c r="I159" i="1"/>
  <c r="L159" i="1" s="1"/>
  <c r="J159" i="1"/>
  <c r="M159" i="1" s="1"/>
  <c r="H160" i="1"/>
  <c r="K160" i="1" s="1"/>
  <c r="I160" i="1"/>
  <c r="L160" i="1" s="1"/>
  <c r="J160" i="1"/>
  <c r="M160" i="1" s="1"/>
  <c r="H161" i="1"/>
  <c r="K161" i="1" s="1"/>
  <c r="I161" i="1"/>
  <c r="L161" i="1" s="1"/>
  <c r="J161" i="1"/>
  <c r="M161" i="1" s="1"/>
  <c r="H162" i="1"/>
  <c r="K162" i="1" s="1"/>
  <c r="I162" i="1"/>
  <c r="L162" i="1" s="1"/>
  <c r="J162" i="1"/>
  <c r="M162" i="1" s="1"/>
  <c r="I19" i="1"/>
  <c r="L19" i="1" s="1"/>
  <c r="H19" i="1"/>
  <c r="K19" i="1" s="1"/>
  <c r="N19" i="1" s="1"/>
  <c r="E10" i="2"/>
  <c r="E7" i="2"/>
  <c r="E6" i="2"/>
  <c r="D8" i="3"/>
  <c r="D7" i="3"/>
  <c r="E8" i="2"/>
  <c r="E9" i="2"/>
  <c r="E11" i="2"/>
  <c r="N162" i="1" l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8" i="1"/>
  <c r="N17" i="1"/>
  <c r="N16" i="1"/>
  <c r="N15" i="1"/>
  <c r="N14" i="1"/>
  <c r="N13" i="1"/>
  <c r="N12" i="1"/>
  <c r="N11" i="1"/>
  <c r="N10" i="1"/>
  <c r="N9" i="1"/>
  <c r="N8" i="1"/>
  <c r="N7" i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tc={EEFBC19D-CC70-417F-BBD3-295B0A1E1C5D}</author>
    <author>tc={65CCB004-807F-44E0-BB37-75002F1438CE}</author>
    <author>tc={D21D0609-9385-431F-96E0-55F800C7D4B7}</author>
  </authors>
  <commentList>
    <comment ref="D9" authorId="0" shapeId="0" xr:uid="{EEFBC19D-CC70-417F-BBD3-295B0A1E1C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65CCB004-807F-44E0-BB37-75002F1438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D21D0609-9385-431F-96E0-55F800C7D4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<sst xmlns="http://schemas.openxmlformats.org/spreadsheetml/2006/main" count="341" uniqueCount="201">
  <si>
    <t>Meta 1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</si>
  <si>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</si>
  <si>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</si>
  <si>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</si>
  <si>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</si>
  <si>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</si>
  <si>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</si>
  <si>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</si>
  <si>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</si>
  <si>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</si>
  <si>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</si>
  <si>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</si>
  <si>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</si>
  <si>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</si>
  <si>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</si>
  <si>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</si>
  <si>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</si>
  <si>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</si>
  <si>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</si>
  <si>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</si>
  <si>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</si>
  <si>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</si>
  <si>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</si>
  <si>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</si>
  <si>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</si>
  <si>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</si>
  <si>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</si>
  <si>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</si>
  <si>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</si>
  <si>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</si>
  <si>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</si>
  <si>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</si>
  <si>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</si>
  <si>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</si>
  <si>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</si>
  <si>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</si>
  <si>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</si>
  <si>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</si>
  <si>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</si>
  <si>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</si>
  <si>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</si>
  <si>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</si>
  <si>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</si>
  <si>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</si>
  <si>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</si>
  <si>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</si>
  <si>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</si>
  <si>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</si>
  <si>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</si>
  <si>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</si>
  <si>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</si>
  <si>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</si>
  <si>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</si>
  <si>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</si>
  <si>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</si>
  <si>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</si>
  <si>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</si>
  <si>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</si>
  <si>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</si>
  <si>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</si>
  <si>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</si>
  <si>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</si>
  <si>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</si>
  <si>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</si>
  <si>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</si>
  <si>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</si>
  <si>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</si>
  <si>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</si>
  <si>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</si>
  <si>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</si>
  <si>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</si>
  <si>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</si>
  <si>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</si>
  <si>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</si>
  <si>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</si>
  <si>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</si>
  <si>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</si>
  <si>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</si>
  <si>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</si>
  <si>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</si>
  <si>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</si>
  <si>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</si>
  <si>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</si>
  <si>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</si>
  <si>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</si>
  <si>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</si>
  <si>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</si>
  <si>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</si>
  <si>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</si>
  <si>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</si>
  <si>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</si>
  <si>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</si>
  <si>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</si>
  <si>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</si>
  <si>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</si>
  <si>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</si>
  <si>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</si>
  <si>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</si>
  <si>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</si>
  <si>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</si>
  <si>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</si>
  <si>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</si>
  <si>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</si>
  <si>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</si>
  <si>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</si>
  <si>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</si>
  <si>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</si>
  <si>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</si>
  <si>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</si>
  <si>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</si>
  <si>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</si>
  <si>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</si>
  <si>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</si>
  <si>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</si>
  <si>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</si>
  <si>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</si>
  <si>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</si>
  <si>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</si>
  <si>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</si>
  <si>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</si>
  <si>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</si>
  <si>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</si>
  <si>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</si>
  <si>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</si>
  <si>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</si>
  <si>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</si>
  <si>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</si>
  <si>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</si>
  <si>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</si>
  <si>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</si>
  <si>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</si>
  <si>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</si>
  <si>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</si>
  <si>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</si>
  <si>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</si>
  <si>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</si>
  <si>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</si>
  <si>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</si>
  <si>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</si>
  <si>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</si>
  <si>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</si>
  <si>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</si>
  <si>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</si>
  <si>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</si>
  <si>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</si>
  <si>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</si>
  <si>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</si>
  <si>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</si>
  <si>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</si>
  <si>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</si>
  <si>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</si>
  <si>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</si>
  <si>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</si>
  <si>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</si>
  <si>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</si>
  <si>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</si>
  <si>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</si>
  <si>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</si>
  <si>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</si>
  <si>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</si>
  <si>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</si>
  <si>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</si>
  <si>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</si>
  <si>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</si>
  <si>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</si>
  <si>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</si>
  <si>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</si>
  <si>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</si>
  <si>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</si>
  <si>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</si>
  <si>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</si>
  <si>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</si>
  <si>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</si>
  <si>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</si>
  <si>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</si>
  <si>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</si>
  <si>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</si>
  <si>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</si>
  <si>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</si>
  <si>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Percentual de área desmatada</t>
  </si>
  <si>
    <t>Degradação ambiental por queimadas</t>
  </si>
  <si>
    <t>Percentual de área de floresta</t>
  </si>
  <si>
    <t>-</t>
  </si>
  <si>
    <t>Média</t>
  </si>
  <si>
    <t>Quartil 1</t>
  </si>
  <si>
    <t>Quartil 3</t>
  </si>
  <si>
    <t>IQR</t>
  </si>
  <si>
    <t>Lim. Superior</t>
  </si>
  <si>
    <t>Lim. Inferior</t>
  </si>
  <si>
    <t>Método de identificação de Outliers</t>
  </si>
  <si>
    <t>Indicador</t>
  </si>
  <si>
    <t>Identificação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</si>
  <si>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</si>
  <si>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</si>
  <si>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</si>
  <si>
    <t>Máximo</t>
  </si>
  <si>
    <t>Mínimo</t>
  </si>
  <si>
    <t>Obs.: Onde houver zero ou (-)  como resultado, deve-se atribuir o valor 0,0001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</si>
  <si>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</si>
  <si>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</si>
  <si>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Escore Normalizado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</si>
</sst>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#,##0.0_ ;\-#,##0.0\ 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/>
    <xf numFmtId="167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5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D693EFD7-4FE6-45FC-98BD-D4F549AA1DD1}" userId="948a825891ae51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D693EFD7-4FE6-45FC-98BD-D4F549AA1DD1}" id="{EEFBC19D-CC70-417F-BBD3-295B0A1E1C5D}">
    <text>Amplitude Interquartil (IQR):
IQR = Q3 - Q1</text>
  </threadedComment>
  <threadedComment ref="D10" dT="2023-01-05T22:09:41.02" personId="{D693EFD7-4FE6-45FC-98BD-D4F549AA1DD1}" id="{65CCB004-807F-44E0-BB37-75002F1438CE}">
    <text>L. sup. = Média + 1,5 x IQR</text>
  </threadedComment>
  <threadedComment ref="D11" dT="2023-01-05T22:10:27.72" personId="{D693EFD7-4FE6-45FC-98BD-D4F549AA1DD1}" id="{D21D0609-9385-431F-96E0-55F800C7D4B7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tabSelected="1" topLeftCell="B1" workbookViewId="0">
      <selection activeCell="Q22" sqref="Q22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9" width="11.28515625" style="1" customWidth="1"/>
    <col min="10" max="12" width="10" style="1" customWidth="1"/>
    <col min="13" max="13" width="9.140625" style="1"/>
    <col min="14" max="14" width="7.85546875" style="3" bestFit="1" customWidth="1"/>
    <col min="15" max="16384" width="9.140625" style="1"/>
  </cols>
  <sheetData>
    <row r="1" spans="1:14" x14ac:dyDescent="0.2">
      <c r="D1" s="7" t="s">
        <v>195</v>
      </c>
      <c r="E1" s="13">
        <v>95.900422081173403</v>
      </c>
      <c r="F1" s="13">
        <v>539.16004540295125</v>
      </c>
      <c r="G1" s="13">
        <v>91.721568373019096</v>
      </c>
      <c r="J1" s="1" t="s">
        <v>198</v>
      </c>
    </row>
    <row r="2" spans="1:14" x14ac:dyDescent="0.2">
      <c r="D2" s="7" t="s">
        <v>196</v>
      </c>
      <c r="E2" s="14">
        <v>1E-4</v>
      </c>
      <c r="F2" s="14">
        <v>1E-4</v>
      </c>
      <c r="G2" s="14">
        <v>1E-4</v>
      </c>
      <c r="J2" s="1" t="s">
        <v>199</v>
      </c>
    </row>
    <row r="3" spans="1:14" x14ac:dyDescent="0.2">
      <c r="H3" s="2"/>
      <c r="I3" s="2"/>
    </row>
    <row r="4" spans="1:14" ht="15" customHeight="1" x14ac:dyDescent="0.2">
      <c r="E4" s="4" t="s">
        <v>0</v>
      </c>
      <c r="F4" s="4" t="s">
        <v>0</v>
      </c>
      <c r="G4" s="4" t="s">
        <v>0</v>
      </c>
      <c r="H4" s="19" t="s">
        <v>200</v>
      </c>
      <c r="I4" s="19"/>
      <c r="J4" s="19"/>
      <c r="K4" s="22" t="s">
        <v>1</v>
      </c>
      <c r="L4" s="22"/>
      <c r="M4" s="22"/>
      <c r="N4" s="20" t="s">
        <v>2</v>
      </c>
    </row>
    <row r="5" spans="1:14" ht="15" customHeight="1" x14ac:dyDescent="0.2">
      <c r="A5" s="5" t="s">
        <v>3</v>
      </c>
      <c r="B5" s="5" t="s">
        <v>4</v>
      </c>
      <c r="C5" s="5" t="s">
        <v>5</v>
      </c>
      <c r="D5" s="5" t="s">
        <v>6</v>
      </c>
      <c r="E5" s="6" t="s">
        <v>179</v>
      </c>
      <c r="F5" s="6" t="s">
        <v>180</v>
      </c>
      <c r="G5" s="6" t="s">
        <v>181</v>
      </c>
      <c r="H5" s="7" t="s">
        <v>7</v>
      </c>
      <c r="I5" s="7" t="s">
        <v>8</v>
      </c>
      <c r="J5" s="7" t="s">
        <v>9</v>
      </c>
      <c r="K5" s="21" t="s">
        <v>0</v>
      </c>
      <c r="L5" s="21"/>
      <c r="M5" s="21"/>
      <c r="N5" s="20"/>
    </row>
    <row r="6" spans="1:14" x14ac:dyDescent="0.2">
      <c r="A6" s="5"/>
      <c r="B6" s="5"/>
      <c r="C6" s="5"/>
      <c r="D6" s="8" t="s">
        <v>10</v>
      </c>
      <c r="E6" s="11">
        <v>22.973242599884021</v>
      </c>
      <c r="F6" s="12">
        <v>50.860687688167431</v>
      </c>
      <c r="G6" s="12">
        <v>65.368026989015675</v>
      </c>
      <c r="H6" s="15">
        <v>49.519969317891167</v>
      </c>
      <c r="I6" s="15">
        <v>65.814040582731508</v>
      </c>
      <c r="J6" s="15">
        <v>38.647909894369668</v>
      </c>
      <c r="K6" s="15">
        <f>H6</f>
        <v>49.519969317891167</v>
      </c>
      <c r="L6" s="15">
        <f t="shared" ref="L6" si="0">I6</f>
        <v>65.814040582731508</v>
      </c>
      <c r="M6" s="15">
        <f>J6</f>
        <v>38.647909894369668</v>
      </c>
      <c r="N6" s="9">
        <f>AVERAGE(K6:M6)</f>
        <v>51.327306598330779</v>
      </c>
    </row>
    <row r="7" spans="1:14" x14ac:dyDescent="0.2">
      <c r="A7" s="5"/>
      <c r="B7" s="5"/>
      <c r="C7" s="5"/>
      <c r="D7" s="8" t="s">
        <v>11</v>
      </c>
      <c r="E7" s="11">
        <v>62.412238527488306</v>
      </c>
      <c r="F7" s="12">
        <v>94.822420336539224</v>
      </c>
      <c r="G7" s="12">
        <v>25.118102173850264</v>
      </c>
      <c r="H7" s="15">
        <v>34.919782151867558</v>
      </c>
      <c r="I7" s="15">
        <v>65.779743779900116</v>
      </c>
      <c r="J7" s="15">
        <v>27.385085105374323</v>
      </c>
      <c r="K7" s="15">
        <f t="shared" ref="K7:K70" si="1">H7</f>
        <v>34.919782151867558</v>
      </c>
      <c r="L7" s="15">
        <f t="shared" ref="L7:L70" si="2">I7</f>
        <v>65.779743779900116</v>
      </c>
      <c r="M7" s="15">
        <f t="shared" ref="M7:M70" si="3">J7</f>
        <v>27.385085105374323</v>
      </c>
      <c r="N7" s="9">
        <f t="shared" ref="N7:N70" si="4">AVERAGE(K7:M7)</f>
        <v>42.694870345714001</v>
      </c>
    </row>
    <row r="8" spans="1:14" x14ac:dyDescent="0.2">
      <c r="A8" s="5"/>
      <c r="B8" s="5"/>
      <c r="C8" s="5"/>
      <c r="D8" s="8" t="s">
        <v>12</v>
      </c>
      <c r="E8" s="11">
        <v>13.142073769555726</v>
      </c>
      <c r="F8" s="12">
        <v>15.051497364479191</v>
      </c>
      <c r="G8" s="12">
        <v>59.893836138774802</v>
      </c>
      <c r="H8" s="15">
        <v>86.296207169419532</v>
      </c>
      <c r="I8" s="15">
        <v>84.232858513851255</v>
      </c>
      <c r="J8" s="15">
        <v>65.299582748931684</v>
      </c>
      <c r="K8" s="15">
        <f t="shared" si="1"/>
        <v>86.296207169419532</v>
      </c>
      <c r="L8" s="15">
        <f t="shared" si="2"/>
        <v>84.232858513851255</v>
      </c>
      <c r="M8" s="15">
        <f t="shared" si="3"/>
        <v>65.299582748931684</v>
      </c>
      <c r="N8" s="9">
        <f t="shared" si="4"/>
        <v>78.609549477400833</v>
      </c>
    </row>
    <row r="9" spans="1:14" x14ac:dyDescent="0.2">
      <c r="A9" s="5"/>
      <c r="B9" s="5"/>
      <c r="C9" s="5"/>
      <c r="D9" s="8" t="s">
        <v>13</v>
      </c>
      <c r="E9" s="11">
        <v>73.739949689867004</v>
      </c>
      <c r="F9" s="12">
        <v>61.403679044457817</v>
      </c>
      <c r="G9" s="12">
        <v>22.965155938955348</v>
      </c>
      <c r="H9" s="15">
        <v>23.107818524893997</v>
      </c>
      <c r="I9" s="15">
        <v>75.974514315530527</v>
      </c>
      <c r="J9" s="15">
        <v>25.037819767079498</v>
      </c>
      <c r="K9" s="15">
        <f t="shared" si="1"/>
        <v>23.107818524893997</v>
      </c>
      <c r="L9" s="15">
        <f t="shared" si="2"/>
        <v>75.974514315530527</v>
      </c>
      <c r="M9" s="15">
        <f t="shared" si="3"/>
        <v>25.037819767079498</v>
      </c>
      <c r="N9" s="9">
        <f t="shared" si="4"/>
        <v>41.373384202501342</v>
      </c>
    </row>
    <row r="10" spans="1:14" x14ac:dyDescent="0.2">
      <c r="A10" s="5"/>
      <c r="B10" s="5"/>
      <c r="C10" s="5"/>
      <c r="D10" s="8" t="s">
        <v>14</v>
      </c>
      <c r="E10" s="11">
        <v>51.754765711311222</v>
      </c>
      <c r="F10" s="12">
        <v>14.367816091954023</v>
      </c>
      <c r="G10" s="12">
        <v>31.126474826769083</v>
      </c>
      <c r="H10" s="15">
        <v>46.032855168615335</v>
      </c>
      <c r="I10" s="15">
        <v>57.685858073123867</v>
      </c>
      <c r="J10" s="15">
        <v>33.935757221179912</v>
      </c>
      <c r="K10" s="15">
        <f t="shared" si="1"/>
        <v>46.032855168615335</v>
      </c>
      <c r="L10" s="15">
        <f t="shared" si="2"/>
        <v>57.685858073123867</v>
      </c>
      <c r="M10" s="15">
        <f t="shared" si="3"/>
        <v>33.935757221179912</v>
      </c>
      <c r="N10" s="9">
        <f t="shared" si="4"/>
        <v>45.8848234876397</v>
      </c>
    </row>
    <row r="11" spans="1:14" x14ac:dyDescent="0.2">
      <c r="A11" s="5"/>
      <c r="B11" s="5"/>
      <c r="C11" s="5"/>
      <c r="D11" s="8" t="s">
        <v>15</v>
      </c>
      <c r="E11" s="11">
        <v>65.389441726194718</v>
      </c>
      <c r="F11" s="12">
        <v>225.000979969425</v>
      </c>
      <c r="G11" s="12">
        <v>23.796627747182555</v>
      </c>
      <c r="H11" s="15">
        <v>31.815305405495003</v>
      </c>
      <c r="I11" s="15">
        <v>59.55816331871975</v>
      </c>
      <c r="J11" s="15">
        <v>25.944337971569777</v>
      </c>
      <c r="K11" s="15">
        <f t="shared" si="1"/>
        <v>31.815305405495003</v>
      </c>
      <c r="L11" s="15">
        <f t="shared" si="2"/>
        <v>59.55816331871975</v>
      </c>
      <c r="M11" s="15">
        <f t="shared" si="3"/>
        <v>25.944337971569777</v>
      </c>
      <c r="N11" s="9">
        <f t="shared" si="4"/>
        <v>39.105935565261511</v>
      </c>
    </row>
    <row r="12" spans="1:14" x14ac:dyDescent="0.2">
      <c r="A12" s="5"/>
      <c r="B12" s="5"/>
      <c r="C12" s="5"/>
      <c r="D12" s="8" t="s">
        <v>16</v>
      </c>
      <c r="E12" s="11">
        <v>63.261165338673734</v>
      </c>
      <c r="F12" s="12">
        <v>121.52340800402717</v>
      </c>
      <c r="G12" s="12">
        <v>26.589060108478805</v>
      </c>
      <c r="H12" s="15">
        <v>34.034564258160316</v>
      </c>
      <c r="I12" s="15">
        <v>72.012406676324332</v>
      </c>
      <c r="J12" s="15">
        <v>28.98880772421241</v>
      </c>
      <c r="K12" s="15">
        <f t="shared" si="1"/>
        <v>34.034564258160316</v>
      </c>
      <c r="L12" s="15">
        <f t="shared" si="2"/>
        <v>72.012406676324332</v>
      </c>
      <c r="M12" s="15">
        <f t="shared" si="3"/>
        <v>28.98880772421241</v>
      </c>
      <c r="N12" s="9">
        <f t="shared" si="4"/>
        <v>45.011926219565687</v>
      </c>
    </row>
    <row r="13" spans="1:14" x14ac:dyDescent="0.2">
      <c r="A13" s="5"/>
      <c r="B13" s="5"/>
      <c r="C13" s="5"/>
      <c r="D13" s="8" t="s">
        <v>17</v>
      </c>
      <c r="E13" s="11">
        <v>5.0719063182132338</v>
      </c>
      <c r="F13" s="12">
        <v>42.743840525347977</v>
      </c>
      <c r="G13" s="12">
        <v>45.284222865099608</v>
      </c>
      <c r="H13" s="15">
        <v>94.711371045997936</v>
      </c>
      <c r="I13" s="15">
        <v>75.28329829119869</v>
      </c>
      <c r="J13" s="15">
        <v>49.371345300464533</v>
      </c>
      <c r="K13" s="15">
        <f t="shared" si="1"/>
        <v>94.711371045997936</v>
      </c>
      <c r="L13" s="15">
        <f t="shared" si="2"/>
        <v>75.28329829119869</v>
      </c>
      <c r="M13" s="15">
        <f t="shared" si="3"/>
        <v>49.371345300464533</v>
      </c>
      <c r="N13" s="9">
        <f t="shared" si="4"/>
        <v>73.122004879220384</v>
      </c>
    </row>
    <row r="14" spans="1:14" x14ac:dyDescent="0.2">
      <c r="A14" s="5"/>
      <c r="B14" s="5"/>
      <c r="C14" s="5"/>
      <c r="D14" s="8" t="s">
        <v>18</v>
      </c>
      <c r="E14" s="11">
        <v>64.973301902393629</v>
      </c>
      <c r="F14" s="12">
        <v>203.45216204994367</v>
      </c>
      <c r="G14" s="12">
        <v>21.601081902156285</v>
      </c>
      <c r="H14" s="15">
        <v>32.249234942716846</v>
      </c>
      <c r="I14" s="15">
        <v>52.195682855427876</v>
      </c>
      <c r="J14" s="15">
        <v>23.550628097565937</v>
      </c>
      <c r="K14" s="15">
        <f t="shared" si="1"/>
        <v>32.249234942716846</v>
      </c>
      <c r="L14" s="15">
        <f t="shared" si="2"/>
        <v>52.195682855427876</v>
      </c>
      <c r="M14" s="15">
        <f t="shared" si="3"/>
        <v>23.550628097565937</v>
      </c>
      <c r="N14" s="9">
        <f t="shared" si="4"/>
        <v>35.998515298570219</v>
      </c>
    </row>
    <row r="15" spans="1:14" x14ac:dyDescent="0.2">
      <c r="A15" s="5"/>
      <c r="B15" s="5"/>
      <c r="C15" s="5"/>
      <c r="D15" s="8" t="s">
        <v>19</v>
      </c>
      <c r="E15" s="11">
        <v>76.057153929773946</v>
      </c>
      <c r="F15" s="12">
        <v>113.23065697235033</v>
      </c>
      <c r="G15" s="12">
        <v>23.254306670339822</v>
      </c>
      <c r="H15" s="15">
        <v>20.691555274030708</v>
      </c>
      <c r="I15" s="15">
        <v>36.441825043898987</v>
      </c>
      <c r="J15" s="15">
        <v>25.353068461320344</v>
      </c>
      <c r="K15" s="15">
        <f t="shared" si="1"/>
        <v>20.691555274030708</v>
      </c>
      <c r="L15" s="15">
        <f t="shared" si="2"/>
        <v>36.441825043898987</v>
      </c>
      <c r="M15" s="15">
        <f t="shared" si="3"/>
        <v>25.353068461320344</v>
      </c>
      <c r="N15" s="9">
        <f t="shared" si="4"/>
        <v>27.495482926416681</v>
      </c>
    </row>
    <row r="16" spans="1:14" x14ac:dyDescent="0.2">
      <c r="A16" s="5"/>
      <c r="B16" s="5"/>
      <c r="C16" s="5"/>
      <c r="D16" s="8" t="s">
        <v>20</v>
      </c>
      <c r="E16" s="11">
        <v>15.915040727823088</v>
      </c>
      <c r="F16" s="12">
        <v>49.411099836880432</v>
      </c>
      <c r="G16" s="12">
        <v>79.39556136919947</v>
      </c>
      <c r="H16" s="15">
        <v>83.40470565432291</v>
      </c>
      <c r="I16" s="15">
        <v>87.997275505434573</v>
      </c>
      <c r="J16" s="15">
        <v>86.561480946105874</v>
      </c>
      <c r="K16" s="15">
        <f t="shared" si="1"/>
        <v>83.40470565432291</v>
      </c>
      <c r="L16" s="15">
        <f t="shared" si="2"/>
        <v>87.997275505434573</v>
      </c>
      <c r="M16" s="15">
        <f t="shared" si="3"/>
        <v>86.561480946105874</v>
      </c>
      <c r="N16" s="9">
        <f t="shared" si="4"/>
        <v>85.987820701954448</v>
      </c>
    </row>
    <row r="17" spans="1:14" x14ac:dyDescent="0.2">
      <c r="A17" s="5"/>
      <c r="B17" s="5"/>
      <c r="C17" s="5"/>
      <c r="D17" s="8" t="s">
        <v>21</v>
      </c>
      <c r="E17" s="11">
        <v>39.697823335944335</v>
      </c>
      <c r="F17" s="12">
        <v>180.15689613232789</v>
      </c>
      <c r="G17" s="12">
        <v>38.152859287028853</v>
      </c>
      <c r="H17" s="15">
        <v>58.60522418022456</v>
      </c>
      <c r="I17" s="15">
        <v>64.328583812737833</v>
      </c>
      <c r="J17" s="15">
        <v>41.596324136315197</v>
      </c>
      <c r="K17" s="15">
        <f t="shared" si="1"/>
        <v>58.60522418022456</v>
      </c>
      <c r="L17" s="15">
        <f t="shared" si="2"/>
        <v>64.328583812737833</v>
      </c>
      <c r="M17" s="15">
        <f t="shared" si="3"/>
        <v>41.596324136315197</v>
      </c>
      <c r="N17" s="9">
        <f t="shared" si="4"/>
        <v>54.843377376425856</v>
      </c>
    </row>
    <row r="18" spans="1:14" x14ac:dyDescent="0.2">
      <c r="A18" s="5"/>
      <c r="B18" s="5"/>
      <c r="C18" s="5"/>
      <c r="D18" s="8" t="s">
        <v>22</v>
      </c>
      <c r="E18" s="11">
        <v>33.040118281569576</v>
      </c>
      <c r="F18" s="12">
        <v>54.05372133557524</v>
      </c>
      <c r="G18" s="12">
        <v>57.970113181426221</v>
      </c>
      <c r="H18" s="15">
        <v>65.547541901263543</v>
      </c>
      <c r="I18" s="15">
        <v>80.215127226739725</v>
      </c>
      <c r="J18" s="15">
        <v>63.202229761161071</v>
      </c>
      <c r="K18" s="15">
        <f t="shared" si="1"/>
        <v>65.547541901263543</v>
      </c>
      <c r="L18" s="15">
        <f t="shared" si="2"/>
        <v>80.215127226739725</v>
      </c>
      <c r="M18" s="15">
        <f t="shared" si="3"/>
        <v>63.202229761161071</v>
      </c>
      <c r="N18" s="9">
        <f t="shared" si="4"/>
        <v>69.65496629638811</v>
      </c>
    </row>
    <row r="19" spans="1:14" x14ac:dyDescent="0.2">
      <c r="A19" s="3">
        <v>1500107</v>
      </c>
      <c r="B19" s="3">
        <v>150010</v>
      </c>
      <c r="C19" s="1" t="s">
        <v>23</v>
      </c>
      <c r="D19" s="10" t="s">
        <v>24</v>
      </c>
      <c r="E19" s="11">
        <v>43.497858633822041</v>
      </c>
      <c r="F19" s="12">
        <v>162.12564737671696</v>
      </c>
      <c r="G19" s="12">
        <v>27.57265061273247</v>
      </c>
      <c r="H19" s="15">
        <f>(E19-$E$1)/($E$2-$E$1)*100</f>
        <v>54.642739784540026</v>
      </c>
      <c r="I19" s="15">
        <f>(F19-$F$1)/($F$2-$F$1)*100</f>
        <v>69.929971846193155</v>
      </c>
      <c r="J19" s="15">
        <f>(G19-$G$2)/($G$1-$G$2)*100</f>
        <v>30.061174446748446</v>
      </c>
      <c r="K19" s="15">
        <f t="shared" si="1"/>
        <v>54.642739784540026</v>
      </c>
      <c r="L19" s="15">
        <f t="shared" si="2"/>
        <v>69.929971846193155</v>
      </c>
      <c r="M19" s="15">
        <f t="shared" si="3"/>
        <v>30.061174446748446</v>
      </c>
      <c r="N19" s="9">
        <f t="shared" si="4"/>
        <v>51.54462869249388</v>
      </c>
    </row>
    <row r="20" spans="1:14" x14ac:dyDescent="0.2">
      <c r="A20" s="3">
        <v>1500131</v>
      </c>
      <c r="B20" s="3">
        <v>150013</v>
      </c>
      <c r="C20" s="1" t="s">
        <v>25</v>
      </c>
      <c r="D20" s="10" t="s">
        <v>26</v>
      </c>
      <c r="E20" s="11">
        <v>94.133010709441479</v>
      </c>
      <c r="F20" s="12">
        <v>870.71240105540903</v>
      </c>
      <c r="G20" s="12">
        <v>6.1713217538277663</v>
      </c>
      <c r="H20" s="15">
        <f t="shared" ref="H20:H83" si="5">(E20-$E$1)/($E$2-$E$1)*100</f>
        <v>1.8429670864253462</v>
      </c>
      <c r="I20" s="15">
        <v>0</v>
      </c>
      <c r="J20" s="15">
        <f t="shared" ref="J20:J83" si="6">(G20-$G$2)/($G$1-$G$2)*100</f>
        <v>6.7282195360525874</v>
      </c>
      <c r="K20" s="15">
        <f t="shared" si="1"/>
        <v>1.8429670864253462</v>
      </c>
      <c r="L20" s="15">
        <f t="shared" si="2"/>
        <v>0</v>
      </c>
      <c r="M20" s="15">
        <f t="shared" si="3"/>
        <v>6.7282195360525874</v>
      </c>
      <c r="N20" s="9">
        <f t="shared" si="4"/>
        <v>2.8570622074926444</v>
      </c>
    </row>
    <row r="21" spans="1:14" x14ac:dyDescent="0.2">
      <c r="A21" s="3">
        <v>1500206</v>
      </c>
      <c r="B21" s="3">
        <v>150020</v>
      </c>
      <c r="C21" s="1" t="s">
        <v>23</v>
      </c>
      <c r="D21" s="10" t="s">
        <v>27</v>
      </c>
      <c r="E21" s="11">
        <v>56.468304827565888</v>
      </c>
      <c r="F21" s="12">
        <v>245.8331010647193</v>
      </c>
      <c r="G21" s="12">
        <v>41.292390359599892</v>
      </c>
      <c r="H21" s="15">
        <f t="shared" si="5"/>
        <v>41.117815245949629</v>
      </c>
      <c r="I21" s="15">
        <f t="shared" ref="I21:I83" si="7">(F21-$F$1)/($F$2-$F$1)*100</f>
        <v>54.404439135219619</v>
      </c>
      <c r="J21" s="15">
        <f t="shared" si="6"/>
        <v>45.019220791003477</v>
      </c>
      <c r="K21" s="15">
        <f t="shared" si="1"/>
        <v>41.117815245949629</v>
      </c>
      <c r="L21" s="15">
        <f t="shared" si="2"/>
        <v>54.404439135219619</v>
      </c>
      <c r="M21" s="15">
        <f t="shared" si="3"/>
        <v>45.019220791003477</v>
      </c>
      <c r="N21" s="9">
        <f t="shared" si="4"/>
        <v>46.847158390724246</v>
      </c>
    </row>
    <row r="22" spans="1:14" x14ac:dyDescent="0.2">
      <c r="A22" s="3">
        <v>1500305</v>
      </c>
      <c r="B22" s="3">
        <v>150030</v>
      </c>
      <c r="C22" s="1" t="s">
        <v>28</v>
      </c>
      <c r="D22" s="10" t="s">
        <v>29</v>
      </c>
      <c r="E22" s="11">
        <v>0.35258402113201531</v>
      </c>
      <c r="F22" s="12" t="s">
        <v>182</v>
      </c>
      <c r="G22" s="12">
        <v>60.390207374570636</v>
      </c>
      <c r="H22" s="15">
        <f t="shared" si="5"/>
        <v>99.632447510620807</v>
      </c>
      <c r="I22" s="15">
        <v>0</v>
      </c>
      <c r="J22" s="15">
        <f t="shared" si="6"/>
        <v>65.840755109776524</v>
      </c>
      <c r="K22" s="15">
        <f t="shared" si="1"/>
        <v>99.632447510620807</v>
      </c>
      <c r="L22" s="15">
        <f t="shared" si="2"/>
        <v>0</v>
      </c>
      <c r="M22" s="15">
        <f t="shared" si="3"/>
        <v>65.840755109776524</v>
      </c>
      <c r="N22" s="9">
        <f t="shared" si="4"/>
        <v>55.157734206799113</v>
      </c>
    </row>
    <row r="23" spans="1:14" x14ac:dyDescent="0.2">
      <c r="A23" s="3">
        <v>1500347</v>
      </c>
      <c r="B23" s="3">
        <v>150034</v>
      </c>
      <c r="C23" s="1" t="s">
        <v>30</v>
      </c>
      <c r="D23" s="10" t="s">
        <v>31</v>
      </c>
      <c r="E23" s="11">
        <v>65.982986960136799</v>
      </c>
      <c r="F23" s="12">
        <v>64.261213147496861</v>
      </c>
      <c r="G23" s="12">
        <v>32.374396520641469</v>
      </c>
      <c r="H23" s="15">
        <f t="shared" si="5"/>
        <v>31.196386489414952</v>
      </c>
      <c r="I23" s="15">
        <f t="shared" si="7"/>
        <v>88.081252382450231</v>
      </c>
      <c r="J23" s="15">
        <f t="shared" si="6"/>
        <v>35.296312951488609</v>
      </c>
      <c r="K23" s="15">
        <f t="shared" si="1"/>
        <v>31.196386489414952</v>
      </c>
      <c r="L23" s="15">
        <f t="shared" si="2"/>
        <v>88.081252382450231</v>
      </c>
      <c r="M23" s="15">
        <f t="shared" si="3"/>
        <v>35.296312951488609</v>
      </c>
      <c r="N23" s="9">
        <f t="shared" si="4"/>
        <v>51.524650607784594</v>
      </c>
    </row>
    <row r="24" spans="1:14" x14ac:dyDescent="0.2">
      <c r="A24" s="3">
        <v>1500404</v>
      </c>
      <c r="B24" s="3">
        <v>150040</v>
      </c>
      <c r="C24" s="1" t="s">
        <v>32</v>
      </c>
      <c r="D24" s="10" t="s">
        <v>33</v>
      </c>
      <c r="E24" s="11">
        <v>6.7129188310716152</v>
      </c>
      <c r="F24" s="12">
        <v>19.170003341560214</v>
      </c>
      <c r="G24" s="12">
        <v>72.140299961277961</v>
      </c>
      <c r="H24" s="15">
        <f t="shared" si="5"/>
        <v>93.000212423280857</v>
      </c>
      <c r="I24" s="15">
        <f t="shared" si="7"/>
        <v>96.444486741826992</v>
      </c>
      <c r="J24" s="15">
        <f t="shared" si="6"/>
        <v>78.651379269129549</v>
      </c>
      <c r="K24" s="15">
        <f t="shared" si="1"/>
        <v>93.000212423280857</v>
      </c>
      <c r="L24" s="15">
        <f t="shared" si="2"/>
        <v>96.444486741826992</v>
      </c>
      <c r="M24" s="15">
        <f t="shared" si="3"/>
        <v>78.651379269129549</v>
      </c>
      <c r="N24" s="9">
        <f t="shared" si="4"/>
        <v>89.365359478079142</v>
      </c>
    </row>
    <row r="25" spans="1:14" x14ac:dyDescent="0.2">
      <c r="A25" s="3">
        <v>1500503</v>
      </c>
      <c r="B25" s="3">
        <v>150050</v>
      </c>
      <c r="C25" s="1" t="s">
        <v>32</v>
      </c>
      <c r="D25" s="10" t="s">
        <v>34</v>
      </c>
      <c r="E25" s="11">
        <v>2.7075669512511022</v>
      </c>
      <c r="F25" s="12">
        <v>4.683313081893604</v>
      </c>
      <c r="G25" s="12">
        <v>85.16986093224466</v>
      </c>
      <c r="H25" s="15">
        <f t="shared" si="5"/>
        <v>97.176790554509935</v>
      </c>
      <c r="I25" s="15">
        <f t="shared" si="7"/>
        <v>99.131387054653402</v>
      </c>
      <c r="J25" s="15">
        <f t="shared" si="6"/>
        <v>92.856953168118167</v>
      </c>
      <c r="K25" s="15">
        <f t="shared" si="1"/>
        <v>97.176790554509935</v>
      </c>
      <c r="L25" s="15">
        <f t="shared" si="2"/>
        <v>99.131387054653402</v>
      </c>
      <c r="M25" s="15">
        <f t="shared" si="3"/>
        <v>92.856953168118167</v>
      </c>
      <c r="N25" s="9">
        <f t="shared" si="4"/>
        <v>96.388376925760511</v>
      </c>
    </row>
    <row r="26" spans="1:14" x14ac:dyDescent="0.2">
      <c r="A26" s="3">
        <v>1500602</v>
      </c>
      <c r="B26" s="3">
        <v>150060</v>
      </c>
      <c r="C26" s="1" t="s">
        <v>35</v>
      </c>
      <c r="D26" s="10" t="s">
        <v>36</v>
      </c>
      <c r="E26" s="11">
        <v>7.4893452029383756</v>
      </c>
      <c r="F26" s="12">
        <v>35.522814652791091</v>
      </c>
      <c r="G26" s="12">
        <v>88.952459870667994</v>
      </c>
      <c r="H26" s="15">
        <f t="shared" si="5"/>
        <v>92.19059431667057</v>
      </c>
      <c r="I26" s="15">
        <f t="shared" si="7"/>
        <v>93.411470018188652</v>
      </c>
      <c r="J26" s="15">
        <f t="shared" si="6"/>
        <v>96.980959254719394</v>
      </c>
      <c r="K26" s="15">
        <f t="shared" si="1"/>
        <v>92.19059431667057</v>
      </c>
      <c r="L26" s="15">
        <f t="shared" si="2"/>
        <v>93.411470018188652</v>
      </c>
      <c r="M26" s="15">
        <f t="shared" si="3"/>
        <v>96.980959254719394</v>
      </c>
      <c r="N26" s="9">
        <f t="shared" si="4"/>
        <v>94.194341196526196</v>
      </c>
    </row>
    <row r="27" spans="1:14" x14ac:dyDescent="0.2">
      <c r="A27" s="3">
        <v>1500701</v>
      </c>
      <c r="B27" s="3">
        <v>150070</v>
      </c>
      <c r="C27" s="1" t="s">
        <v>28</v>
      </c>
      <c r="D27" s="10" t="s">
        <v>37</v>
      </c>
      <c r="E27" s="11">
        <v>2.594870430048426</v>
      </c>
      <c r="F27" s="12">
        <v>0.36912627809973797</v>
      </c>
      <c r="G27" s="12">
        <v>78.36971551888729</v>
      </c>
      <c r="H27" s="15">
        <f t="shared" si="5"/>
        <v>97.294304780486428</v>
      </c>
      <c r="I27" s="15">
        <f t="shared" si="7"/>
        <v>99.931555323935655</v>
      </c>
      <c r="J27" s="15">
        <f t="shared" si="6"/>
        <v>85.443045024277652</v>
      </c>
      <c r="K27" s="15">
        <f t="shared" si="1"/>
        <v>97.294304780486428</v>
      </c>
      <c r="L27" s="15">
        <f t="shared" si="2"/>
        <v>99.931555323935655</v>
      </c>
      <c r="M27" s="15">
        <f t="shared" si="3"/>
        <v>85.443045024277652</v>
      </c>
      <c r="N27" s="9">
        <f t="shared" si="4"/>
        <v>94.222968376233254</v>
      </c>
    </row>
    <row r="28" spans="1:14" x14ac:dyDescent="0.2">
      <c r="A28" s="3">
        <v>1500800</v>
      </c>
      <c r="B28" s="3">
        <v>150080</v>
      </c>
      <c r="C28" s="1" t="s">
        <v>38</v>
      </c>
      <c r="D28" s="10" t="s">
        <v>39</v>
      </c>
      <c r="E28" s="11">
        <v>45.807294536181473</v>
      </c>
      <c r="F28" s="12" t="s">
        <v>182</v>
      </c>
      <c r="G28" s="12">
        <v>41.347248676415802</v>
      </c>
      <c r="H28" s="15">
        <f t="shared" si="5"/>
        <v>52.234576962725264</v>
      </c>
      <c r="I28" s="15">
        <v>0</v>
      </c>
      <c r="J28" s="15">
        <f t="shared" si="6"/>
        <v>45.079030471102364</v>
      </c>
      <c r="K28" s="15">
        <f t="shared" si="1"/>
        <v>52.234576962725264</v>
      </c>
      <c r="L28" s="15">
        <f t="shared" si="2"/>
        <v>0</v>
      </c>
      <c r="M28" s="15">
        <f t="shared" si="3"/>
        <v>45.079030471102364</v>
      </c>
      <c r="N28" s="9">
        <f t="shared" si="4"/>
        <v>32.437869144609209</v>
      </c>
    </row>
    <row r="29" spans="1:14" x14ac:dyDescent="0.2">
      <c r="A29" s="3">
        <v>1500859</v>
      </c>
      <c r="B29" s="3">
        <v>150085</v>
      </c>
      <c r="C29" s="1" t="s">
        <v>35</v>
      </c>
      <c r="D29" s="10" t="s">
        <v>40</v>
      </c>
      <c r="E29" s="11">
        <v>26.723226963322393</v>
      </c>
      <c r="F29" s="12">
        <v>88.930862157163659</v>
      </c>
      <c r="G29" s="12">
        <v>64.091861723189126</v>
      </c>
      <c r="H29" s="15">
        <f t="shared" si="5"/>
        <v>72.134476315206754</v>
      </c>
      <c r="I29" s="15">
        <f t="shared" si="7"/>
        <v>83.505680843798658</v>
      </c>
      <c r="J29" s="15">
        <f t="shared" si="6"/>
        <v>69.876510766853841</v>
      </c>
      <c r="K29" s="15">
        <f t="shared" si="1"/>
        <v>72.134476315206754</v>
      </c>
      <c r="L29" s="15">
        <f t="shared" si="2"/>
        <v>83.505680843798658</v>
      </c>
      <c r="M29" s="15">
        <f t="shared" si="3"/>
        <v>69.876510766853841</v>
      </c>
      <c r="N29" s="9">
        <f t="shared" si="4"/>
        <v>75.172222641953084</v>
      </c>
    </row>
    <row r="30" spans="1:14" x14ac:dyDescent="0.2">
      <c r="A30" s="3">
        <v>1500909</v>
      </c>
      <c r="B30" s="3">
        <v>150090</v>
      </c>
      <c r="C30" s="1" t="s">
        <v>41</v>
      </c>
      <c r="D30" s="10" t="s">
        <v>42</v>
      </c>
      <c r="E30" s="11">
        <v>66.27750157099868</v>
      </c>
      <c r="F30" s="12">
        <v>421.9623792577529</v>
      </c>
      <c r="G30" s="12">
        <v>17.888013939373547</v>
      </c>
      <c r="H30" s="15">
        <f t="shared" si="5"/>
        <v>30.889281565812514</v>
      </c>
      <c r="I30" s="15">
        <f t="shared" si="7"/>
        <v>21.737086952482809</v>
      </c>
      <c r="J30" s="15">
        <f t="shared" si="6"/>
        <v>19.502428664383963</v>
      </c>
      <c r="K30" s="15">
        <f t="shared" si="1"/>
        <v>30.889281565812514</v>
      </c>
      <c r="L30" s="15">
        <f t="shared" si="2"/>
        <v>21.737086952482809</v>
      </c>
      <c r="M30" s="15">
        <f t="shared" si="3"/>
        <v>19.502428664383963</v>
      </c>
      <c r="N30" s="9">
        <f t="shared" si="4"/>
        <v>24.042932394226426</v>
      </c>
    </row>
    <row r="31" spans="1:14" x14ac:dyDescent="0.2">
      <c r="A31" s="3">
        <v>1500958</v>
      </c>
      <c r="B31" s="3">
        <v>150095</v>
      </c>
      <c r="C31" s="1" t="s">
        <v>25</v>
      </c>
      <c r="D31" s="10" t="s">
        <v>43</v>
      </c>
      <c r="E31" s="11">
        <v>86.690877781702582</v>
      </c>
      <c r="F31" s="12">
        <v>457.62711864406782</v>
      </c>
      <c r="G31" s="12">
        <v>13.025432709290005</v>
      </c>
      <c r="H31" s="15">
        <f t="shared" si="5"/>
        <v>9.6032464746839317</v>
      </c>
      <c r="I31" s="15">
        <f t="shared" si="7"/>
        <v>15.122215115210066</v>
      </c>
      <c r="J31" s="15">
        <f t="shared" si="6"/>
        <v>14.200964005850514</v>
      </c>
      <c r="K31" s="15">
        <f t="shared" si="1"/>
        <v>9.6032464746839317</v>
      </c>
      <c r="L31" s="15">
        <f t="shared" si="2"/>
        <v>15.122215115210066</v>
      </c>
      <c r="M31" s="15">
        <f t="shared" si="3"/>
        <v>14.200964005850514</v>
      </c>
      <c r="N31" s="9">
        <f t="shared" si="4"/>
        <v>12.975475198581504</v>
      </c>
    </row>
    <row r="32" spans="1:14" x14ac:dyDescent="0.2">
      <c r="A32" s="3">
        <v>1501006</v>
      </c>
      <c r="B32" s="3">
        <v>150100</v>
      </c>
      <c r="C32" s="1" t="s">
        <v>44</v>
      </c>
      <c r="D32" s="10" t="s">
        <v>45</v>
      </c>
      <c r="E32" s="11">
        <v>8.8332863907591257</v>
      </c>
      <c r="F32" s="12">
        <v>30.837331389974157</v>
      </c>
      <c r="G32" s="12">
        <v>86.79661472293661</v>
      </c>
      <c r="H32" s="15">
        <f t="shared" si="5"/>
        <v>90.789200495820637</v>
      </c>
      <c r="I32" s="15">
        <f t="shared" si="7"/>
        <v>94.280504022433007</v>
      </c>
      <c r="J32" s="15">
        <f t="shared" si="6"/>
        <v>94.63053335555712</v>
      </c>
      <c r="K32" s="15">
        <f t="shared" si="1"/>
        <v>90.789200495820637</v>
      </c>
      <c r="L32" s="15">
        <f t="shared" si="2"/>
        <v>94.280504022433007</v>
      </c>
      <c r="M32" s="15">
        <f t="shared" si="3"/>
        <v>94.63053335555712</v>
      </c>
      <c r="N32" s="9">
        <f t="shared" si="4"/>
        <v>93.233412624603588</v>
      </c>
    </row>
    <row r="33" spans="1:14" x14ac:dyDescent="0.2">
      <c r="A33" s="3">
        <v>1501105</v>
      </c>
      <c r="B33" s="3">
        <v>150110</v>
      </c>
      <c r="C33" s="1" t="s">
        <v>28</v>
      </c>
      <c r="D33" s="10" t="s">
        <v>46</v>
      </c>
      <c r="E33" s="11">
        <v>5.1212999915175628</v>
      </c>
      <c r="F33" s="12">
        <v>23.077633157943321</v>
      </c>
      <c r="G33" s="12">
        <v>73.906362533005904</v>
      </c>
      <c r="H33" s="15">
        <f t="shared" si="5"/>
        <v>94.65987195832065</v>
      </c>
      <c r="I33" s="15">
        <f t="shared" si="7"/>
        <v>95.719724108827137</v>
      </c>
      <c r="J33" s="15">
        <f t="shared" si="6"/>
        <v>80.576841871347824</v>
      </c>
      <c r="K33" s="15">
        <f t="shared" si="1"/>
        <v>94.65987195832065</v>
      </c>
      <c r="L33" s="15">
        <f t="shared" si="2"/>
        <v>95.719724108827137</v>
      </c>
      <c r="M33" s="15">
        <f t="shared" si="3"/>
        <v>80.576841871347824</v>
      </c>
      <c r="N33" s="9">
        <f t="shared" si="4"/>
        <v>90.318812646165199</v>
      </c>
    </row>
    <row r="34" spans="1:14" x14ac:dyDescent="0.2">
      <c r="A34" s="3">
        <v>1501204</v>
      </c>
      <c r="B34" s="3">
        <v>150120</v>
      </c>
      <c r="C34" s="1" t="s">
        <v>23</v>
      </c>
      <c r="D34" s="10" t="s">
        <v>47</v>
      </c>
      <c r="E34" s="11">
        <v>44.177482303740007</v>
      </c>
      <c r="F34" s="12">
        <v>126.81808411549761</v>
      </c>
      <c r="G34" s="12">
        <v>37.12131971783861</v>
      </c>
      <c r="H34" s="15">
        <f t="shared" si="5"/>
        <v>53.934062633964132</v>
      </c>
      <c r="I34" s="15">
        <f t="shared" si="7"/>
        <v>76.478596899345348</v>
      </c>
      <c r="J34" s="15">
        <f t="shared" si="6"/>
        <v>40.471680595944569</v>
      </c>
      <c r="K34" s="15">
        <f t="shared" si="1"/>
        <v>53.934062633964132</v>
      </c>
      <c r="L34" s="15">
        <f t="shared" si="2"/>
        <v>76.478596899345348</v>
      </c>
      <c r="M34" s="15">
        <f t="shared" si="3"/>
        <v>40.471680595944569</v>
      </c>
      <c r="N34" s="9">
        <f t="shared" si="4"/>
        <v>56.96144670975135</v>
      </c>
    </row>
    <row r="35" spans="1:14" x14ac:dyDescent="0.2">
      <c r="A35" s="3">
        <v>1501253</v>
      </c>
      <c r="B35" s="3">
        <v>150125</v>
      </c>
      <c r="C35" s="1" t="s">
        <v>30</v>
      </c>
      <c r="D35" s="10" t="s">
        <v>48</v>
      </c>
      <c r="E35" s="11">
        <v>74.689285065626663</v>
      </c>
      <c r="F35" s="12">
        <v>217.89321789321789</v>
      </c>
      <c r="G35" s="12">
        <v>23.438696984322455</v>
      </c>
      <c r="H35" s="15">
        <f t="shared" si="5"/>
        <v>22.117899664187664</v>
      </c>
      <c r="I35" s="15">
        <f t="shared" si="7"/>
        <v>59.586553164595458</v>
      </c>
      <c r="J35" s="15">
        <f t="shared" si="6"/>
        <v>25.554101346263646</v>
      </c>
      <c r="K35" s="15">
        <f t="shared" si="1"/>
        <v>22.117899664187664</v>
      </c>
      <c r="L35" s="15">
        <f t="shared" si="2"/>
        <v>59.586553164595458</v>
      </c>
      <c r="M35" s="15">
        <f t="shared" si="3"/>
        <v>25.554101346263646</v>
      </c>
      <c r="N35" s="9">
        <f t="shared" si="4"/>
        <v>35.752851391682256</v>
      </c>
    </row>
    <row r="36" spans="1:14" x14ac:dyDescent="0.2">
      <c r="A36" s="3">
        <v>1501303</v>
      </c>
      <c r="B36" s="3">
        <v>150130</v>
      </c>
      <c r="C36" s="1" t="s">
        <v>23</v>
      </c>
      <c r="D36" s="10" t="s">
        <v>49</v>
      </c>
      <c r="E36" s="11">
        <v>25.89408229021825</v>
      </c>
      <c r="F36" s="12">
        <v>81.209113467177971</v>
      </c>
      <c r="G36" s="12">
        <v>33.830965750821548</v>
      </c>
      <c r="H36" s="15">
        <f t="shared" si="5"/>
        <v>72.999066396981789</v>
      </c>
      <c r="I36" s="15">
        <f t="shared" si="7"/>
        <v>84.937862287510086</v>
      </c>
      <c r="J36" s="15">
        <f t="shared" si="6"/>
        <v>36.88434818033646</v>
      </c>
      <c r="K36" s="15">
        <f t="shared" si="1"/>
        <v>72.999066396981789</v>
      </c>
      <c r="L36" s="15">
        <f t="shared" si="2"/>
        <v>84.937862287510086</v>
      </c>
      <c r="M36" s="15">
        <f t="shared" si="3"/>
        <v>36.88434818033646</v>
      </c>
      <c r="N36" s="9">
        <f t="shared" si="4"/>
        <v>64.94042562160945</v>
      </c>
    </row>
    <row r="37" spans="1:14" x14ac:dyDescent="0.2">
      <c r="A37" s="3">
        <v>1501402</v>
      </c>
      <c r="B37" s="3">
        <v>150140</v>
      </c>
      <c r="C37" s="1" t="s">
        <v>38</v>
      </c>
      <c r="D37" s="10" t="s">
        <v>50</v>
      </c>
      <c r="E37" s="11">
        <v>23.861077184166366</v>
      </c>
      <c r="F37" s="12">
        <v>13.233348037053375</v>
      </c>
      <c r="G37" s="12">
        <v>21.397571984377038</v>
      </c>
      <c r="H37" s="15">
        <f t="shared" si="5"/>
        <v>75.1189811813462</v>
      </c>
      <c r="I37" s="15">
        <f t="shared" si="7"/>
        <v>97.545580277265714</v>
      </c>
      <c r="J37" s="15">
        <f t="shared" si="6"/>
        <v>23.328749925106244</v>
      </c>
      <c r="K37" s="15">
        <f t="shared" si="1"/>
        <v>75.1189811813462</v>
      </c>
      <c r="L37" s="15">
        <f t="shared" si="2"/>
        <v>97.545580277265714</v>
      </c>
      <c r="M37" s="15">
        <f t="shared" si="3"/>
        <v>23.328749925106244</v>
      </c>
      <c r="N37" s="9">
        <f t="shared" si="4"/>
        <v>65.331103794572712</v>
      </c>
    </row>
    <row r="38" spans="1:14" x14ac:dyDescent="0.2">
      <c r="A38" s="3">
        <v>1501451</v>
      </c>
      <c r="B38" s="3">
        <v>150145</v>
      </c>
      <c r="C38" s="1" t="s">
        <v>32</v>
      </c>
      <c r="D38" s="10" t="s">
        <v>51</v>
      </c>
      <c r="E38" s="11">
        <v>19.816215739386301</v>
      </c>
      <c r="F38" s="12">
        <v>28.239831938561149</v>
      </c>
      <c r="G38" s="12">
        <v>66.016917900936207</v>
      </c>
      <c r="H38" s="15">
        <f t="shared" si="5"/>
        <v>79.336757886367437</v>
      </c>
      <c r="I38" s="15">
        <f t="shared" si="7"/>
        <v>94.762271904776668</v>
      </c>
      <c r="J38" s="15">
        <f t="shared" si="6"/>
        <v>71.975317307889725</v>
      </c>
      <c r="K38" s="15">
        <f t="shared" si="1"/>
        <v>79.336757886367437</v>
      </c>
      <c r="L38" s="15">
        <f t="shared" si="2"/>
        <v>94.762271904776668</v>
      </c>
      <c r="M38" s="15">
        <f t="shared" si="3"/>
        <v>71.975317307889725</v>
      </c>
      <c r="N38" s="9">
        <f t="shared" si="4"/>
        <v>82.02478236634461</v>
      </c>
    </row>
    <row r="39" spans="1:14" x14ac:dyDescent="0.2">
      <c r="A39" s="3">
        <v>1501501</v>
      </c>
      <c r="B39" s="3">
        <v>150150</v>
      </c>
      <c r="C39" s="1" t="s">
        <v>38</v>
      </c>
      <c r="D39" s="10" t="s">
        <v>52</v>
      </c>
      <c r="E39" s="11">
        <v>67.243086686614205</v>
      </c>
      <c r="F39" s="12">
        <v>18.382352941176471</v>
      </c>
      <c r="G39" s="12">
        <v>28.962976371748322</v>
      </c>
      <c r="H39" s="15">
        <f t="shared" si="5"/>
        <v>29.882418299182167</v>
      </c>
      <c r="I39" s="15">
        <f t="shared" si="7"/>
        <v>96.590575190551633</v>
      </c>
      <c r="J39" s="15">
        <f t="shared" si="6"/>
        <v>31.576987247914666</v>
      </c>
      <c r="K39" s="15">
        <f t="shared" si="1"/>
        <v>29.882418299182167</v>
      </c>
      <c r="L39" s="15">
        <f t="shared" si="2"/>
        <v>96.590575190551633</v>
      </c>
      <c r="M39" s="15">
        <f t="shared" si="3"/>
        <v>31.576987247914666</v>
      </c>
      <c r="N39" s="9">
        <f t="shared" si="4"/>
        <v>52.683326912549489</v>
      </c>
    </row>
    <row r="40" spans="1:14" x14ac:dyDescent="0.2">
      <c r="A40" s="3">
        <v>1501576</v>
      </c>
      <c r="B40" s="3">
        <v>150157</v>
      </c>
      <c r="C40" s="1" t="s">
        <v>53</v>
      </c>
      <c r="D40" s="10" t="s">
        <v>54</v>
      </c>
      <c r="E40" s="11">
        <v>64.737534988944148</v>
      </c>
      <c r="F40" s="12">
        <v>100.65988144502852</v>
      </c>
      <c r="G40" s="12">
        <v>31.743901521122602</v>
      </c>
      <c r="H40" s="15">
        <f t="shared" si="5"/>
        <v>32.495080742118773</v>
      </c>
      <c r="I40" s="15">
        <f t="shared" si="7"/>
        <v>81.330256020817984</v>
      </c>
      <c r="J40" s="15">
        <f t="shared" si="6"/>
        <v>34.608911178814488</v>
      </c>
      <c r="K40" s="15">
        <f t="shared" si="1"/>
        <v>32.495080742118773</v>
      </c>
      <c r="L40" s="15">
        <f t="shared" si="2"/>
        <v>81.330256020817984</v>
      </c>
      <c r="M40" s="15">
        <f t="shared" si="3"/>
        <v>34.608911178814488</v>
      </c>
      <c r="N40" s="9">
        <f t="shared" si="4"/>
        <v>49.47808264725041</v>
      </c>
    </row>
    <row r="41" spans="1:14" x14ac:dyDescent="0.2">
      <c r="A41" s="3">
        <v>1501600</v>
      </c>
      <c r="B41" s="3">
        <v>150160</v>
      </c>
      <c r="C41" s="1" t="s">
        <v>41</v>
      </c>
      <c r="D41" s="10" t="s">
        <v>55</v>
      </c>
      <c r="E41" s="11">
        <v>92.763588289810826</v>
      </c>
      <c r="F41" s="12">
        <v>1027.7777777777776</v>
      </c>
      <c r="G41" s="12">
        <v>6.1331298042850131</v>
      </c>
      <c r="H41" s="15">
        <f t="shared" si="5"/>
        <v>3.2709314455768461</v>
      </c>
      <c r="I41" s="15">
        <v>0</v>
      </c>
      <c r="J41" s="15">
        <f t="shared" si="6"/>
        <v>6.686580484454077</v>
      </c>
      <c r="K41" s="15">
        <f t="shared" si="1"/>
        <v>3.2709314455768461</v>
      </c>
      <c r="L41" s="15">
        <f t="shared" si="2"/>
        <v>0</v>
      </c>
      <c r="M41" s="15">
        <f t="shared" si="3"/>
        <v>6.686580484454077</v>
      </c>
      <c r="N41" s="9">
        <f t="shared" si="4"/>
        <v>3.3191706433436412</v>
      </c>
    </row>
    <row r="42" spans="1:14" x14ac:dyDescent="0.2">
      <c r="A42" s="3">
        <v>1501709</v>
      </c>
      <c r="B42" s="3">
        <v>150170</v>
      </c>
      <c r="C42" s="1" t="s">
        <v>41</v>
      </c>
      <c r="D42" s="10" t="s">
        <v>56</v>
      </c>
      <c r="E42" s="11">
        <v>81.219578544890808</v>
      </c>
      <c r="F42" s="12">
        <v>762.27390180878547</v>
      </c>
      <c r="G42" s="12">
        <v>7.2856178702839989</v>
      </c>
      <c r="H42" s="15">
        <f t="shared" si="5"/>
        <v>15.308440282250787</v>
      </c>
      <c r="I42" s="15">
        <v>0</v>
      </c>
      <c r="J42" s="15">
        <f t="shared" si="6"/>
        <v>7.9430890057873471</v>
      </c>
      <c r="K42" s="15">
        <f t="shared" si="1"/>
        <v>15.308440282250787</v>
      </c>
      <c r="L42" s="15">
        <f t="shared" si="2"/>
        <v>0</v>
      </c>
      <c r="M42" s="15">
        <f t="shared" si="3"/>
        <v>7.9430890057873471</v>
      </c>
      <c r="N42" s="9">
        <f t="shared" si="4"/>
        <v>7.7505097626793784</v>
      </c>
    </row>
    <row r="43" spans="1:14" x14ac:dyDescent="0.2">
      <c r="A43" s="3">
        <v>1501725</v>
      </c>
      <c r="B43" s="3">
        <v>150172</v>
      </c>
      <c r="C43" s="1" t="s">
        <v>35</v>
      </c>
      <c r="D43" s="10" t="s">
        <v>57</v>
      </c>
      <c r="E43" s="11">
        <v>43.573553160473551</v>
      </c>
      <c r="F43" s="12">
        <v>29.606821411653243</v>
      </c>
      <c r="G43" s="12">
        <v>53.085425319151447</v>
      </c>
      <c r="H43" s="15">
        <f t="shared" si="5"/>
        <v>54.563809364903435</v>
      </c>
      <c r="I43" s="15">
        <f t="shared" si="7"/>
        <v>94.508731283900161</v>
      </c>
      <c r="J43" s="15">
        <f t="shared" si="6"/>
        <v>57.876663185613687</v>
      </c>
      <c r="K43" s="15">
        <f t="shared" si="1"/>
        <v>54.563809364903435</v>
      </c>
      <c r="L43" s="15">
        <f t="shared" si="2"/>
        <v>94.508731283900161</v>
      </c>
      <c r="M43" s="15">
        <f t="shared" si="3"/>
        <v>57.876663185613687</v>
      </c>
      <c r="N43" s="9">
        <f t="shared" si="4"/>
        <v>68.983067944805768</v>
      </c>
    </row>
    <row r="44" spans="1:14" x14ac:dyDescent="0.2">
      <c r="A44" s="3">
        <v>1501758</v>
      </c>
      <c r="B44" s="3">
        <v>150175</v>
      </c>
      <c r="C44" s="1" t="s">
        <v>53</v>
      </c>
      <c r="D44" s="10" t="s">
        <v>58</v>
      </c>
      <c r="E44" s="11">
        <v>83.618101060399226</v>
      </c>
      <c r="F44" s="12">
        <v>113.85199240986718</v>
      </c>
      <c r="G44" s="12">
        <v>12.270300517587817</v>
      </c>
      <c r="H44" s="15">
        <f t="shared" si="5"/>
        <v>12.807382451101665</v>
      </c>
      <c r="I44" s="15">
        <f t="shared" si="7"/>
        <v>78.883466143840138</v>
      </c>
      <c r="J44" s="15">
        <f t="shared" si="6"/>
        <v>13.37767562517265</v>
      </c>
      <c r="K44" s="15">
        <f t="shared" si="1"/>
        <v>12.807382451101665</v>
      </c>
      <c r="L44" s="15">
        <f t="shared" si="2"/>
        <v>78.883466143840138</v>
      </c>
      <c r="M44" s="15">
        <f t="shared" si="3"/>
        <v>13.37767562517265</v>
      </c>
      <c r="N44" s="9">
        <f t="shared" si="4"/>
        <v>35.022841406704821</v>
      </c>
    </row>
    <row r="45" spans="1:14" x14ac:dyDescent="0.2">
      <c r="A45" s="3">
        <v>1501782</v>
      </c>
      <c r="B45" s="3">
        <v>150178</v>
      </c>
      <c r="C45" s="1" t="s">
        <v>59</v>
      </c>
      <c r="D45" s="10" t="s">
        <v>60</v>
      </c>
      <c r="E45" s="11">
        <v>72.921613514687323</v>
      </c>
      <c r="F45" s="12">
        <v>193.93641831348961</v>
      </c>
      <c r="G45" s="12">
        <v>20.667677345769963</v>
      </c>
      <c r="H45" s="15">
        <f t="shared" si="5"/>
        <v>23.961138052316457</v>
      </c>
      <c r="I45" s="15">
        <f t="shared" si="7"/>
        <v>64.029909868666579</v>
      </c>
      <c r="J45" s="15">
        <f t="shared" si="6"/>
        <v>22.532976970797783</v>
      </c>
      <c r="K45" s="15">
        <f t="shared" si="1"/>
        <v>23.961138052316457</v>
      </c>
      <c r="L45" s="15">
        <f t="shared" si="2"/>
        <v>64.029909868666579</v>
      </c>
      <c r="M45" s="15">
        <f t="shared" si="3"/>
        <v>22.532976970797783</v>
      </c>
      <c r="N45" s="9">
        <f t="shared" si="4"/>
        <v>36.841341630593604</v>
      </c>
    </row>
    <row r="46" spans="1:14" x14ac:dyDescent="0.2">
      <c r="A46" s="3">
        <v>1501808</v>
      </c>
      <c r="B46" s="3">
        <v>150180</v>
      </c>
      <c r="C46" s="1" t="s">
        <v>28</v>
      </c>
      <c r="D46" s="10" t="s">
        <v>61</v>
      </c>
      <c r="E46" s="11">
        <v>5.7742731670236731</v>
      </c>
      <c r="F46" s="12">
        <v>20.153426082434013</v>
      </c>
      <c r="G46" s="12">
        <v>64.315619011700335</v>
      </c>
      <c r="H46" s="15">
        <f t="shared" si="5"/>
        <v>93.978984593882572</v>
      </c>
      <c r="I46" s="15">
        <f t="shared" si="7"/>
        <v>96.262087669110485</v>
      </c>
      <c r="J46" s="15">
        <f t="shared" si="6"/>
        <v>70.120463782958225</v>
      </c>
      <c r="K46" s="15">
        <f t="shared" si="1"/>
        <v>93.978984593882572</v>
      </c>
      <c r="L46" s="15">
        <f t="shared" si="2"/>
        <v>96.262087669110485</v>
      </c>
      <c r="M46" s="15">
        <f t="shared" si="3"/>
        <v>70.120463782958225</v>
      </c>
      <c r="N46" s="9">
        <f t="shared" si="4"/>
        <v>86.787178681983747</v>
      </c>
    </row>
    <row r="47" spans="1:14" x14ac:dyDescent="0.2">
      <c r="A47" s="3">
        <v>1501907</v>
      </c>
      <c r="B47" s="3">
        <v>150190</v>
      </c>
      <c r="C47" s="1" t="s">
        <v>25</v>
      </c>
      <c r="D47" s="10" t="s">
        <v>62</v>
      </c>
      <c r="E47" s="11">
        <v>67.247014399446655</v>
      </c>
      <c r="F47" s="12">
        <v>480.44692737430165</v>
      </c>
      <c r="G47" s="12">
        <v>26.993307469354804</v>
      </c>
      <c r="H47" s="15">
        <f t="shared" si="5"/>
        <v>29.878322679118323</v>
      </c>
      <c r="I47" s="15">
        <f t="shared" si="7"/>
        <v>10.889740332021374</v>
      </c>
      <c r="J47" s="15">
        <f t="shared" si="6"/>
        <v>29.429541358384053</v>
      </c>
      <c r="K47" s="15">
        <f t="shared" si="1"/>
        <v>29.878322679118323</v>
      </c>
      <c r="L47" s="15">
        <f t="shared" si="2"/>
        <v>10.889740332021374</v>
      </c>
      <c r="M47" s="15">
        <f t="shared" si="3"/>
        <v>29.429541358384053</v>
      </c>
      <c r="N47" s="9">
        <f t="shared" si="4"/>
        <v>23.399201456507914</v>
      </c>
    </row>
    <row r="48" spans="1:14" x14ac:dyDescent="0.2">
      <c r="A48" s="3">
        <v>1502004</v>
      </c>
      <c r="B48" s="3">
        <v>150200</v>
      </c>
      <c r="C48" s="1" t="s">
        <v>28</v>
      </c>
      <c r="D48" s="10" t="s">
        <v>63</v>
      </c>
      <c r="E48" s="11">
        <v>2.3933468827301958</v>
      </c>
      <c r="F48" s="12">
        <v>230.93841642228739</v>
      </c>
      <c r="G48" s="12">
        <v>8.7992591591482139</v>
      </c>
      <c r="H48" s="15">
        <f t="shared" si="5"/>
        <v>97.504443331582905</v>
      </c>
      <c r="I48" s="15">
        <f t="shared" si="7"/>
        <v>57.167011683389923</v>
      </c>
      <c r="J48" s="15">
        <f t="shared" si="6"/>
        <v>9.5933474629551245</v>
      </c>
      <c r="K48" s="15">
        <f t="shared" si="1"/>
        <v>97.504443331582905</v>
      </c>
      <c r="L48" s="15">
        <f t="shared" si="2"/>
        <v>57.167011683389923</v>
      </c>
      <c r="M48" s="15">
        <f t="shared" si="3"/>
        <v>9.5933474629551245</v>
      </c>
      <c r="N48" s="9">
        <f t="shared" si="4"/>
        <v>54.754934159309322</v>
      </c>
    </row>
    <row r="49" spans="1:14" x14ac:dyDescent="0.2">
      <c r="A49" s="3">
        <v>1501956</v>
      </c>
      <c r="B49" s="3">
        <v>150195</v>
      </c>
      <c r="C49" s="1" t="s">
        <v>41</v>
      </c>
      <c r="D49" s="10" t="s">
        <v>64</v>
      </c>
      <c r="E49" s="11">
        <v>64.961150603405528</v>
      </c>
      <c r="F49" s="12">
        <v>154.88295105225822</v>
      </c>
      <c r="G49" s="12">
        <v>34.956191105967925</v>
      </c>
      <c r="H49" s="15">
        <f t="shared" si="5"/>
        <v>32.261905702026517</v>
      </c>
      <c r="I49" s="15">
        <f t="shared" si="7"/>
        <v>71.273301666260892</v>
      </c>
      <c r="J49" s="15">
        <f t="shared" si="6"/>
        <v>38.111133332281725</v>
      </c>
      <c r="K49" s="15">
        <f t="shared" si="1"/>
        <v>32.261905702026517</v>
      </c>
      <c r="L49" s="15">
        <f t="shared" si="2"/>
        <v>71.273301666260892</v>
      </c>
      <c r="M49" s="15">
        <f t="shared" si="3"/>
        <v>38.111133332281725</v>
      </c>
      <c r="N49" s="9">
        <f t="shared" si="4"/>
        <v>47.215446900189711</v>
      </c>
    </row>
    <row r="50" spans="1:14" x14ac:dyDescent="0.2">
      <c r="A50" s="3">
        <v>1502103</v>
      </c>
      <c r="B50" s="3">
        <v>150210</v>
      </c>
      <c r="C50" s="1" t="s">
        <v>23</v>
      </c>
      <c r="D50" s="10" t="s">
        <v>65</v>
      </c>
      <c r="E50" s="11">
        <v>36.341013582607971</v>
      </c>
      <c r="F50" s="12">
        <v>338.00208357448781</v>
      </c>
      <c r="G50" s="12">
        <v>28.03625793357299</v>
      </c>
      <c r="H50" s="15">
        <f t="shared" si="5"/>
        <v>62.105535420571641</v>
      </c>
      <c r="I50" s="15">
        <f t="shared" si="7"/>
        <v>37.30951520853877</v>
      </c>
      <c r="J50" s="15">
        <f t="shared" si="6"/>
        <v>30.56662571030115</v>
      </c>
      <c r="K50" s="15">
        <f t="shared" si="1"/>
        <v>62.105535420571641</v>
      </c>
      <c r="L50" s="15">
        <f t="shared" si="2"/>
        <v>37.30951520853877</v>
      </c>
      <c r="M50" s="15">
        <f t="shared" si="3"/>
        <v>30.56662571030115</v>
      </c>
      <c r="N50" s="9">
        <f t="shared" si="4"/>
        <v>43.327225446470521</v>
      </c>
    </row>
    <row r="51" spans="1:14" x14ac:dyDescent="0.2">
      <c r="A51" s="3">
        <v>1502152</v>
      </c>
      <c r="B51" s="3">
        <v>150215</v>
      </c>
      <c r="C51" s="1" t="s">
        <v>53</v>
      </c>
      <c r="D51" s="10" t="s">
        <v>66</v>
      </c>
      <c r="E51" s="11">
        <v>55.68794666109067</v>
      </c>
      <c r="F51" s="12">
        <v>30.099560083352628</v>
      </c>
      <c r="G51" s="12">
        <v>41.174887291015281</v>
      </c>
      <c r="H51" s="15">
        <f t="shared" si="5"/>
        <v>41.931533228893102</v>
      </c>
      <c r="I51" s="15">
        <f t="shared" si="7"/>
        <v>94.417341210156607</v>
      </c>
      <c r="J51" s="15">
        <f t="shared" si="6"/>
        <v>44.891112213296516</v>
      </c>
      <c r="K51" s="15">
        <f t="shared" si="1"/>
        <v>41.931533228893102</v>
      </c>
      <c r="L51" s="15">
        <f t="shared" si="2"/>
        <v>94.417341210156607</v>
      </c>
      <c r="M51" s="15">
        <f t="shared" si="3"/>
        <v>44.891112213296516</v>
      </c>
      <c r="N51" s="9">
        <f t="shared" si="4"/>
        <v>60.413328884115408</v>
      </c>
    </row>
    <row r="52" spans="1:14" x14ac:dyDescent="0.2">
      <c r="A52" s="3">
        <v>1502202</v>
      </c>
      <c r="B52" s="3">
        <v>150220</v>
      </c>
      <c r="C52" s="1" t="s">
        <v>41</v>
      </c>
      <c r="D52" s="10" t="s">
        <v>67</v>
      </c>
      <c r="E52" s="11">
        <v>83.574289240413663</v>
      </c>
      <c r="F52" s="12">
        <v>296.54036243822071</v>
      </c>
      <c r="G52" s="12">
        <v>9.7669606409185796</v>
      </c>
      <c r="H52" s="15">
        <f t="shared" si="5"/>
        <v>12.853067198592377</v>
      </c>
      <c r="I52" s="15">
        <f t="shared" si="7"/>
        <v>44.999574807695367</v>
      </c>
      <c r="J52" s="15">
        <f t="shared" si="6"/>
        <v>10.648391062818629</v>
      </c>
      <c r="K52" s="15">
        <f t="shared" si="1"/>
        <v>12.853067198592377</v>
      </c>
      <c r="L52" s="15">
        <f t="shared" si="2"/>
        <v>44.999574807695367</v>
      </c>
      <c r="M52" s="15">
        <f t="shared" si="3"/>
        <v>10.648391062818629</v>
      </c>
      <c r="N52" s="9">
        <f t="shared" si="4"/>
        <v>22.833677689702125</v>
      </c>
    </row>
    <row r="53" spans="1:14" x14ac:dyDescent="0.2">
      <c r="A53" s="3">
        <v>1502301</v>
      </c>
      <c r="B53" s="3">
        <v>150230</v>
      </c>
      <c r="C53" s="1" t="s">
        <v>25</v>
      </c>
      <c r="D53" s="10" t="s">
        <v>68</v>
      </c>
      <c r="E53" s="11">
        <v>89.034017619973085</v>
      </c>
      <c r="F53" s="12">
        <v>517.3542894564506</v>
      </c>
      <c r="G53" s="12">
        <v>10.527309993085204</v>
      </c>
      <c r="H53" s="15">
        <f t="shared" si="5"/>
        <v>7.1599388950835356</v>
      </c>
      <c r="I53" s="15">
        <f t="shared" si="7"/>
        <v>4.0443946425218424</v>
      </c>
      <c r="J53" s="15">
        <f t="shared" si="6"/>
        <v>11.477367490751927</v>
      </c>
      <c r="K53" s="15">
        <f t="shared" si="1"/>
        <v>7.1599388950835356</v>
      </c>
      <c r="L53" s="15">
        <f t="shared" si="2"/>
        <v>4.0443946425218424</v>
      </c>
      <c r="M53" s="15">
        <f t="shared" si="3"/>
        <v>11.477367490751927</v>
      </c>
      <c r="N53" s="9">
        <f t="shared" si="4"/>
        <v>7.5605670094524351</v>
      </c>
    </row>
    <row r="54" spans="1:14" x14ac:dyDescent="0.2">
      <c r="A54" s="3">
        <v>1502400</v>
      </c>
      <c r="B54" s="3">
        <v>150240</v>
      </c>
      <c r="C54" s="1" t="s">
        <v>69</v>
      </c>
      <c r="D54" s="10" t="s">
        <v>70</v>
      </c>
      <c r="E54" s="11">
        <v>88.273583989118819</v>
      </c>
      <c r="F54" s="12">
        <v>323.62459546925572</v>
      </c>
      <c r="G54" s="12">
        <v>12.008160886039056</v>
      </c>
      <c r="H54" s="15">
        <f t="shared" si="5"/>
        <v>7.9528805811506658</v>
      </c>
      <c r="I54" s="15">
        <f t="shared" si="7"/>
        <v>39.976161391701872</v>
      </c>
      <c r="J54" s="15">
        <f t="shared" si="6"/>
        <v>13.091875979573134</v>
      </c>
      <c r="K54" s="15">
        <f t="shared" si="1"/>
        <v>7.9528805811506658</v>
      </c>
      <c r="L54" s="15">
        <f t="shared" si="2"/>
        <v>39.976161391701872</v>
      </c>
      <c r="M54" s="15">
        <f t="shared" si="3"/>
        <v>13.091875979573134</v>
      </c>
      <c r="N54" s="9">
        <f t="shared" si="4"/>
        <v>20.340305984141889</v>
      </c>
    </row>
    <row r="55" spans="1:14" x14ac:dyDescent="0.2">
      <c r="A55" s="3">
        <v>1502509</v>
      </c>
      <c r="B55" s="3">
        <v>150250</v>
      </c>
      <c r="C55" s="1" t="s">
        <v>28</v>
      </c>
      <c r="D55" s="10" t="s">
        <v>71</v>
      </c>
      <c r="E55" s="11">
        <v>0.79696880613035737</v>
      </c>
      <c r="F55" s="12">
        <v>16.160061562139283</v>
      </c>
      <c r="G55" s="12">
        <v>20.733953224552543</v>
      </c>
      <c r="H55" s="15">
        <f t="shared" si="5"/>
        <v>99.169065558032372</v>
      </c>
      <c r="I55" s="15">
        <f t="shared" si="7"/>
        <v>97.002751836458884</v>
      </c>
      <c r="J55" s="15">
        <f t="shared" si="6"/>
        <v>22.60523473112173</v>
      </c>
      <c r="K55" s="15">
        <f t="shared" si="1"/>
        <v>99.169065558032372</v>
      </c>
      <c r="L55" s="15">
        <f t="shared" si="2"/>
        <v>97.002751836458884</v>
      </c>
      <c r="M55" s="15">
        <f t="shared" si="3"/>
        <v>22.60523473112173</v>
      </c>
      <c r="N55" s="9">
        <f t="shared" si="4"/>
        <v>72.925684041870994</v>
      </c>
    </row>
    <row r="56" spans="1:14" x14ac:dyDescent="0.2">
      <c r="A56" s="3">
        <v>1502608</v>
      </c>
      <c r="B56" s="3">
        <v>150260</v>
      </c>
      <c r="C56" s="1" t="s">
        <v>69</v>
      </c>
      <c r="D56" s="10" t="s">
        <v>72</v>
      </c>
      <c r="E56" s="11">
        <v>23.693720903589991</v>
      </c>
      <c r="F56" s="12">
        <v>15.735641227380016</v>
      </c>
      <c r="G56" s="12">
        <v>33.093098097211957</v>
      </c>
      <c r="H56" s="15">
        <f t="shared" si="5"/>
        <v>75.293491836727227</v>
      </c>
      <c r="I56" s="15">
        <f t="shared" si="7"/>
        <v>97.081470654200814</v>
      </c>
      <c r="J56" s="15">
        <f t="shared" si="6"/>
        <v>36.079882588258513</v>
      </c>
      <c r="K56" s="15">
        <f t="shared" si="1"/>
        <v>75.293491836727227</v>
      </c>
      <c r="L56" s="15">
        <f t="shared" si="2"/>
        <v>97.081470654200814</v>
      </c>
      <c r="M56" s="15">
        <f t="shared" si="3"/>
        <v>36.079882588258513</v>
      </c>
      <c r="N56" s="9">
        <f t="shared" si="4"/>
        <v>69.484948359728847</v>
      </c>
    </row>
    <row r="57" spans="1:14" x14ac:dyDescent="0.2">
      <c r="A57" s="3">
        <v>1502707</v>
      </c>
      <c r="B57" s="3">
        <v>150270</v>
      </c>
      <c r="C57" s="1" t="s">
        <v>30</v>
      </c>
      <c r="D57" s="10" t="s">
        <v>73</v>
      </c>
      <c r="E57" s="11">
        <v>53.399255714315622</v>
      </c>
      <c r="F57" s="12">
        <v>331.44704931285366</v>
      </c>
      <c r="G57" s="12">
        <v>12.731834492327106</v>
      </c>
      <c r="H57" s="15">
        <f t="shared" si="5"/>
        <v>44.318064261435225</v>
      </c>
      <c r="I57" s="15">
        <f t="shared" si="7"/>
        <v>38.525301788666702</v>
      </c>
      <c r="J57" s="15">
        <f t="shared" si="6"/>
        <v>13.880866408013471</v>
      </c>
      <c r="K57" s="15">
        <f t="shared" si="1"/>
        <v>44.318064261435225</v>
      </c>
      <c r="L57" s="15">
        <f t="shared" si="2"/>
        <v>38.525301788666702</v>
      </c>
      <c r="M57" s="15">
        <f t="shared" si="3"/>
        <v>13.880866408013471</v>
      </c>
      <c r="N57" s="9">
        <f t="shared" si="4"/>
        <v>32.241410819371801</v>
      </c>
    </row>
    <row r="58" spans="1:14" x14ac:dyDescent="0.2">
      <c r="A58" s="3">
        <v>1502756</v>
      </c>
      <c r="B58" s="3">
        <v>150275</v>
      </c>
      <c r="C58" s="1" t="s">
        <v>25</v>
      </c>
      <c r="D58" s="10" t="s">
        <v>74</v>
      </c>
      <c r="E58" s="11">
        <v>87.797427882213569</v>
      </c>
      <c r="F58" s="12">
        <v>1243.7185929648242</v>
      </c>
      <c r="G58" s="12">
        <v>11.361852153185172</v>
      </c>
      <c r="H58" s="15">
        <f t="shared" si="5"/>
        <v>8.4493920594981695</v>
      </c>
      <c r="I58" s="15">
        <v>0</v>
      </c>
      <c r="J58" s="15">
        <f t="shared" si="6"/>
        <v>12.387233168769637</v>
      </c>
      <c r="K58" s="15">
        <f t="shared" si="1"/>
        <v>8.4493920594981695</v>
      </c>
      <c r="L58" s="15">
        <f t="shared" si="2"/>
        <v>0</v>
      </c>
      <c r="M58" s="15">
        <f t="shared" si="3"/>
        <v>12.387233168769637</v>
      </c>
      <c r="N58" s="9">
        <f t="shared" si="4"/>
        <v>6.9455417427559354</v>
      </c>
    </row>
    <row r="59" spans="1:14" x14ac:dyDescent="0.2">
      <c r="A59" s="3">
        <v>1502764</v>
      </c>
      <c r="B59" s="3">
        <v>150276</v>
      </c>
      <c r="C59" s="1" t="s">
        <v>30</v>
      </c>
      <c r="D59" s="10" t="s">
        <v>75</v>
      </c>
      <c r="E59" s="11">
        <v>44.217732267033519</v>
      </c>
      <c r="F59" s="12">
        <v>78.625653159814647</v>
      </c>
      <c r="G59" s="12">
        <v>47.494290459801555</v>
      </c>
      <c r="H59" s="15">
        <f t="shared" si="5"/>
        <v>53.892092010279001</v>
      </c>
      <c r="I59" s="15">
        <f t="shared" si="7"/>
        <v>85.417026277600726</v>
      </c>
      <c r="J59" s="15">
        <f t="shared" si="6"/>
        <v>51.780887617988135</v>
      </c>
      <c r="K59" s="15">
        <f t="shared" si="1"/>
        <v>53.892092010279001</v>
      </c>
      <c r="L59" s="15">
        <f t="shared" si="2"/>
        <v>85.417026277600726</v>
      </c>
      <c r="M59" s="15">
        <f t="shared" si="3"/>
        <v>51.780887617988135</v>
      </c>
      <c r="N59" s="9">
        <f t="shared" si="4"/>
        <v>63.696668635289285</v>
      </c>
    </row>
    <row r="60" spans="1:14" x14ac:dyDescent="0.2">
      <c r="A60" s="3">
        <v>1502772</v>
      </c>
      <c r="B60" s="3">
        <v>150277</v>
      </c>
      <c r="C60" s="1" t="s">
        <v>53</v>
      </c>
      <c r="D60" s="10" t="s">
        <v>76</v>
      </c>
      <c r="E60" s="11">
        <v>87.539719791853102</v>
      </c>
      <c r="F60" s="12">
        <v>151.87310158623015</v>
      </c>
      <c r="G60" s="12">
        <v>12.506880261500589</v>
      </c>
      <c r="H60" s="15">
        <f t="shared" si="5"/>
        <v>8.7181170072020286</v>
      </c>
      <c r="I60" s="15">
        <f t="shared" si="7"/>
        <v>71.831549639184516</v>
      </c>
      <c r="J60" s="15">
        <f t="shared" si="6"/>
        <v>13.635608416818151</v>
      </c>
      <c r="K60" s="15">
        <f t="shared" si="1"/>
        <v>8.7181170072020286</v>
      </c>
      <c r="L60" s="15">
        <f t="shared" si="2"/>
        <v>71.831549639184516</v>
      </c>
      <c r="M60" s="15">
        <f t="shared" si="3"/>
        <v>13.635608416818151</v>
      </c>
      <c r="N60" s="9">
        <f t="shared" si="4"/>
        <v>31.395091687734901</v>
      </c>
    </row>
    <row r="61" spans="1:14" x14ac:dyDescent="0.2">
      <c r="A61" s="3">
        <v>1502806</v>
      </c>
      <c r="B61" s="3">
        <v>150280</v>
      </c>
      <c r="C61" s="1" t="s">
        <v>28</v>
      </c>
      <c r="D61" s="10" t="s">
        <v>77</v>
      </c>
      <c r="E61" s="11">
        <v>5.8055120295738307</v>
      </c>
      <c r="F61" s="12">
        <v>33.629686896018555</v>
      </c>
      <c r="G61" s="12">
        <v>71.518379145273812</v>
      </c>
      <c r="H61" s="15">
        <f t="shared" si="5"/>
        <v>93.946410289779919</v>
      </c>
      <c r="I61" s="15">
        <f t="shared" si="7"/>
        <v>93.762595463042999</v>
      </c>
      <c r="J61" s="15">
        <f t="shared" si="6"/>
        <v>77.973325562580854</v>
      </c>
      <c r="K61" s="15">
        <f t="shared" si="1"/>
        <v>93.946410289779919</v>
      </c>
      <c r="L61" s="15">
        <f t="shared" si="2"/>
        <v>93.762595463042999</v>
      </c>
      <c r="M61" s="15">
        <f t="shared" si="3"/>
        <v>77.973325562580854</v>
      </c>
      <c r="N61" s="9">
        <f t="shared" si="4"/>
        <v>88.560777105134591</v>
      </c>
    </row>
    <row r="62" spans="1:14" x14ac:dyDescent="0.2">
      <c r="A62" s="3">
        <v>1502855</v>
      </c>
      <c r="B62" s="3">
        <v>150285</v>
      </c>
      <c r="C62" s="1" t="s">
        <v>32</v>
      </c>
      <c r="D62" s="10" t="s">
        <v>78</v>
      </c>
      <c r="E62" s="11">
        <v>27.341954002909581</v>
      </c>
      <c r="F62" s="12">
        <v>217.39130434782609</v>
      </c>
      <c r="G62" s="12">
        <v>20.892522992256492</v>
      </c>
      <c r="H62" s="15">
        <f t="shared" si="5"/>
        <v>71.489299087268463</v>
      </c>
      <c r="I62" s="15">
        <f t="shared" si="7"/>
        <v>59.679644936280511</v>
      </c>
      <c r="J62" s="15">
        <f t="shared" si="6"/>
        <v>22.778116577124308</v>
      </c>
      <c r="K62" s="15">
        <f t="shared" si="1"/>
        <v>71.489299087268463</v>
      </c>
      <c r="L62" s="15">
        <f t="shared" si="2"/>
        <v>59.679644936280511</v>
      </c>
      <c r="M62" s="15">
        <f t="shared" si="3"/>
        <v>22.778116577124308</v>
      </c>
      <c r="N62" s="9">
        <f t="shared" si="4"/>
        <v>51.315686866891099</v>
      </c>
    </row>
    <row r="63" spans="1:14" x14ac:dyDescent="0.2">
      <c r="A63" s="3">
        <v>1502905</v>
      </c>
      <c r="B63" s="3">
        <v>150290</v>
      </c>
      <c r="C63" s="1" t="s">
        <v>69</v>
      </c>
      <c r="D63" s="10" t="s">
        <v>79</v>
      </c>
      <c r="E63" s="11">
        <v>40.942036485579351</v>
      </c>
      <c r="F63" s="12">
        <v>76.810534016093641</v>
      </c>
      <c r="G63" s="12">
        <v>40.424531510138657</v>
      </c>
      <c r="H63" s="15">
        <f t="shared" si="5"/>
        <v>57.307821707913916</v>
      </c>
      <c r="I63" s="15">
        <f t="shared" si="7"/>
        <v>85.753683174908716</v>
      </c>
      <c r="J63" s="15">
        <f t="shared" si="6"/>
        <v>44.073031349365053</v>
      </c>
      <c r="K63" s="15">
        <f t="shared" si="1"/>
        <v>57.307821707913916</v>
      </c>
      <c r="L63" s="15">
        <f t="shared" si="2"/>
        <v>85.753683174908716</v>
      </c>
      <c r="M63" s="15">
        <f t="shared" si="3"/>
        <v>44.073031349365053</v>
      </c>
      <c r="N63" s="9">
        <f t="shared" si="4"/>
        <v>62.378178744062573</v>
      </c>
    </row>
    <row r="64" spans="1:14" x14ac:dyDescent="0.2">
      <c r="A64" s="3">
        <v>1502939</v>
      </c>
      <c r="B64" s="3">
        <v>150293</v>
      </c>
      <c r="C64" s="1" t="s">
        <v>25</v>
      </c>
      <c r="D64" s="10" t="s">
        <v>80</v>
      </c>
      <c r="E64" s="11">
        <v>68.924495080387231</v>
      </c>
      <c r="F64" s="12">
        <v>135.17572844698108</v>
      </c>
      <c r="G64" s="12">
        <v>31.591579804847736</v>
      </c>
      <c r="H64" s="15">
        <f t="shared" si="5"/>
        <v>28.129130763453329</v>
      </c>
      <c r="I64" s="15">
        <f t="shared" si="7"/>
        <v>74.928473526356797</v>
      </c>
      <c r="J64" s="15">
        <f t="shared" si="6"/>
        <v>34.44284131646188</v>
      </c>
      <c r="K64" s="15">
        <f t="shared" si="1"/>
        <v>28.129130763453329</v>
      </c>
      <c r="L64" s="15">
        <f t="shared" si="2"/>
        <v>74.928473526356797</v>
      </c>
      <c r="M64" s="15">
        <f t="shared" si="3"/>
        <v>34.44284131646188</v>
      </c>
      <c r="N64" s="9">
        <f t="shared" si="4"/>
        <v>45.833481868757339</v>
      </c>
    </row>
    <row r="65" spans="1:14" x14ac:dyDescent="0.2">
      <c r="A65" s="3">
        <v>1502954</v>
      </c>
      <c r="B65" s="3">
        <v>150295</v>
      </c>
      <c r="C65" s="1" t="s">
        <v>53</v>
      </c>
      <c r="D65" s="10" t="s">
        <v>81</v>
      </c>
      <c r="E65" s="11">
        <v>93.60802329360763</v>
      </c>
      <c r="F65" s="12">
        <v>269.59560659011481</v>
      </c>
      <c r="G65" s="12">
        <v>6.7744651030493221</v>
      </c>
      <c r="H65" s="15">
        <f t="shared" si="5"/>
        <v>2.3903973811739716</v>
      </c>
      <c r="I65" s="15">
        <f t="shared" si="7"/>
        <v>49.997118871909599</v>
      </c>
      <c r="J65" s="15">
        <f t="shared" si="6"/>
        <v>7.3858009724603129</v>
      </c>
      <c r="K65" s="15">
        <f t="shared" si="1"/>
        <v>2.3903973811739716</v>
      </c>
      <c r="L65" s="15">
        <f t="shared" si="2"/>
        <v>49.997118871909599</v>
      </c>
      <c r="M65" s="15">
        <f t="shared" si="3"/>
        <v>7.3858009724603129</v>
      </c>
      <c r="N65" s="9">
        <f t="shared" si="4"/>
        <v>19.924439075181294</v>
      </c>
    </row>
    <row r="66" spans="1:14" x14ac:dyDescent="0.2">
      <c r="A66" s="3">
        <v>1503002</v>
      </c>
      <c r="B66" s="3">
        <v>150300</v>
      </c>
      <c r="C66" s="1" t="s">
        <v>32</v>
      </c>
      <c r="D66" s="10" t="s">
        <v>82</v>
      </c>
      <c r="E66" s="11">
        <v>2.212090740913629</v>
      </c>
      <c r="F66" s="12">
        <v>4.3632613395212312</v>
      </c>
      <c r="G66" s="12">
        <v>85.6649978860262</v>
      </c>
      <c r="H66" s="15">
        <f t="shared" si="5"/>
        <v>97.693448058452489</v>
      </c>
      <c r="I66" s="15">
        <f t="shared" si="7"/>
        <v>99.190748241459147</v>
      </c>
      <c r="J66" s="15">
        <f t="shared" si="6"/>
        <v>93.396779843992874</v>
      </c>
      <c r="K66" s="15">
        <f t="shared" si="1"/>
        <v>97.693448058452489</v>
      </c>
      <c r="L66" s="15">
        <f t="shared" si="2"/>
        <v>99.190748241459147</v>
      </c>
      <c r="M66" s="15">
        <f t="shared" si="3"/>
        <v>93.396779843992874</v>
      </c>
      <c r="N66" s="9">
        <f t="shared" si="4"/>
        <v>96.760325381301513</v>
      </c>
    </row>
    <row r="67" spans="1:14" x14ac:dyDescent="0.2">
      <c r="A67" s="3">
        <v>1503044</v>
      </c>
      <c r="B67" s="3">
        <v>150304</v>
      </c>
      <c r="C67" s="1" t="s">
        <v>30</v>
      </c>
      <c r="D67" s="10" t="s">
        <v>83</v>
      </c>
      <c r="E67" s="11">
        <v>56.121952742005966</v>
      </c>
      <c r="F67" s="12">
        <v>375.96508895602551</v>
      </c>
      <c r="G67" s="12">
        <v>8.6491100475134886</v>
      </c>
      <c r="H67" s="15">
        <f t="shared" si="5"/>
        <v>41.478973663401824</v>
      </c>
      <c r="I67" s="15">
        <f t="shared" si="7"/>
        <v>30.268375430774803</v>
      </c>
      <c r="J67" s="15">
        <f t="shared" si="6"/>
        <v>9.4296462986605345</v>
      </c>
      <c r="K67" s="15">
        <f t="shared" si="1"/>
        <v>41.478973663401824</v>
      </c>
      <c r="L67" s="15">
        <f t="shared" si="2"/>
        <v>30.268375430774803</v>
      </c>
      <c r="M67" s="15">
        <f t="shared" si="3"/>
        <v>9.4296462986605345</v>
      </c>
      <c r="N67" s="9">
        <f t="shared" si="4"/>
        <v>27.058998464279053</v>
      </c>
    </row>
    <row r="68" spans="1:14" x14ac:dyDescent="0.2">
      <c r="A68" s="3">
        <v>1503077</v>
      </c>
      <c r="B68" s="3">
        <v>150307</v>
      </c>
      <c r="C68" s="1" t="s">
        <v>25</v>
      </c>
      <c r="D68" s="10" t="s">
        <v>84</v>
      </c>
      <c r="E68" s="11">
        <v>89.644741899013326</v>
      </c>
      <c r="F68" s="12">
        <v>758.87392900856787</v>
      </c>
      <c r="G68" s="12">
        <v>10.161603070620034</v>
      </c>
      <c r="H68" s="15">
        <f t="shared" si="5"/>
        <v>6.5231065406277251</v>
      </c>
      <c r="I68" s="15">
        <v>0</v>
      </c>
      <c r="J68" s="15">
        <f t="shared" si="6"/>
        <v>11.078652850709435</v>
      </c>
      <c r="K68" s="15">
        <f t="shared" si="1"/>
        <v>6.5231065406277251</v>
      </c>
      <c r="L68" s="15">
        <f t="shared" si="2"/>
        <v>0</v>
      </c>
      <c r="M68" s="15">
        <f t="shared" si="3"/>
        <v>11.078652850709435</v>
      </c>
      <c r="N68" s="9">
        <f t="shared" si="4"/>
        <v>5.8672531304457207</v>
      </c>
    </row>
    <row r="69" spans="1:14" x14ac:dyDescent="0.2">
      <c r="A69" s="3">
        <v>1503093</v>
      </c>
      <c r="B69" s="3">
        <v>150309</v>
      </c>
      <c r="C69" s="1" t="s">
        <v>59</v>
      </c>
      <c r="D69" s="10" t="s">
        <v>85</v>
      </c>
      <c r="E69" s="11">
        <v>57.444901357470179</v>
      </c>
      <c r="F69" s="12">
        <v>80.180109013350176</v>
      </c>
      <c r="G69" s="12">
        <v>36.045255460319467</v>
      </c>
      <c r="H69" s="15">
        <f t="shared" si="5"/>
        <v>40.099469834056571</v>
      </c>
      <c r="I69" s="15">
        <f t="shared" si="7"/>
        <v>85.128715570028817</v>
      </c>
      <c r="J69" s="15">
        <f t="shared" si="6"/>
        <v>39.298493689316636</v>
      </c>
      <c r="K69" s="15">
        <f t="shared" si="1"/>
        <v>40.099469834056571</v>
      </c>
      <c r="L69" s="15">
        <f t="shared" si="2"/>
        <v>85.128715570028817</v>
      </c>
      <c r="M69" s="15">
        <f t="shared" si="3"/>
        <v>39.298493689316636</v>
      </c>
      <c r="N69" s="9">
        <f t="shared" si="4"/>
        <v>54.842226364467344</v>
      </c>
    </row>
    <row r="70" spans="1:14" x14ac:dyDescent="0.2">
      <c r="A70" s="3">
        <v>1503101</v>
      </c>
      <c r="B70" s="3">
        <v>150310</v>
      </c>
      <c r="C70" s="1" t="s">
        <v>28</v>
      </c>
      <c r="D70" s="10" t="s">
        <v>86</v>
      </c>
      <c r="E70" s="11">
        <v>1.5425389537758716</v>
      </c>
      <c r="F70" s="12">
        <v>9.4937407546419976</v>
      </c>
      <c r="G70" s="12">
        <v>52.84887808878257</v>
      </c>
      <c r="H70" s="15">
        <f t="shared" si="5"/>
        <v>98.391622759650062</v>
      </c>
      <c r="I70" s="15">
        <f t="shared" si="7"/>
        <v>98.239179146079408</v>
      </c>
      <c r="J70" s="15">
        <f t="shared" si="6"/>
        <v>57.618765842096607</v>
      </c>
      <c r="K70" s="15">
        <f t="shared" si="1"/>
        <v>98.391622759650062</v>
      </c>
      <c r="L70" s="15">
        <f t="shared" si="2"/>
        <v>98.239179146079408</v>
      </c>
      <c r="M70" s="15">
        <f t="shared" si="3"/>
        <v>57.618765842096607</v>
      </c>
      <c r="N70" s="9">
        <f t="shared" si="4"/>
        <v>84.749855915942021</v>
      </c>
    </row>
    <row r="71" spans="1:14" x14ac:dyDescent="0.2">
      <c r="A71" s="3">
        <v>1503200</v>
      </c>
      <c r="B71" s="3">
        <v>150320</v>
      </c>
      <c r="C71" s="1" t="s">
        <v>69</v>
      </c>
      <c r="D71" s="10" t="s">
        <v>87</v>
      </c>
      <c r="E71" s="11">
        <v>87.635483210196668</v>
      </c>
      <c r="F71" s="12">
        <v>357.94183445190151</v>
      </c>
      <c r="G71" s="12">
        <v>11.374291810382669</v>
      </c>
      <c r="H71" s="15">
        <f t="shared" si="5"/>
        <v>8.6182597634875506</v>
      </c>
      <c r="I71" s="15">
        <f t="shared" si="7"/>
        <v>33.611215465127501</v>
      </c>
      <c r="J71" s="15">
        <f t="shared" si="6"/>
        <v>12.400795595776263</v>
      </c>
      <c r="K71" s="15">
        <f t="shared" ref="K71:K134" si="8">H71</f>
        <v>8.6182597634875506</v>
      </c>
      <c r="L71" s="15">
        <f t="shared" ref="L71:L134" si="9">I71</f>
        <v>33.611215465127501</v>
      </c>
      <c r="M71" s="15">
        <f t="shared" ref="M71:M134" si="10">J71</f>
        <v>12.400795595776263</v>
      </c>
      <c r="N71" s="9">
        <f t="shared" ref="N71:N134" si="11">AVERAGE(K71:M71)</f>
        <v>18.210090274797107</v>
      </c>
    </row>
    <row r="72" spans="1:14" x14ac:dyDescent="0.2">
      <c r="A72" s="3">
        <v>1503309</v>
      </c>
      <c r="B72" s="3">
        <v>150330</v>
      </c>
      <c r="C72" s="1" t="s">
        <v>23</v>
      </c>
      <c r="D72" s="10" t="s">
        <v>88</v>
      </c>
      <c r="E72" s="11">
        <v>24.494313372963607</v>
      </c>
      <c r="F72" s="12">
        <v>85.675478006477903</v>
      </c>
      <c r="G72" s="12">
        <v>47.931930748851912</v>
      </c>
      <c r="H72" s="15">
        <f t="shared" si="5"/>
        <v>74.458674547275422</v>
      </c>
      <c r="I72" s="15">
        <f t="shared" si="7"/>
        <v>84.109469047733725</v>
      </c>
      <c r="J72" s="15">
        <f t="shared" si="6"/>
        <v>52.258028135702631</v>
      </c>
      <c r="K72" s="15">
        <f t="shared" si="8"/>
        <v>74.458674547275422</v>
      </c>
      <c r="L72" s="15">
        <f t="shared" si="9"/>
        <v>84.109469047733725</v>
      </c>
      <c r="M72" s="15">
        <f t="shared" si="10"/>
        <v>52.258028135702631</v>
      </c>
      <c r="N72" s="9">
        <f t="shared" si="11"/>
        <v>70.275390576903916</v>
      </c>
    </row>
    <row r="73" spans="1:14" x14ac:dyDescent="0.2">
      <c r="A73" s="3">
        <v>1503408</v>
      </c>
      <c r="B73" s="3">
        <v>150340</v>
      </c>
      <c r="C73" s="1" t="s">
        <v>69</v>
      </c>
      <c r="D73" s="10" t="s">
        <v>89</v>
      </c>
      <c r="E73" s="11">
        <v>69.508363220871544</v>
      </c>
      <c r="F73" s="12">
        <v>207.79220779220782</v>
      </c>
      <c r="G73" s="12">
        <v>24.43901355254388</v>
      </c>
      <c r="H73" s="15">
        <f t="shared" si="5"/>
        <v>27.520302630436106</v>
      </c>
      <c r="I73" s="15">
        <f t="shared" si="7"/>
        <v>61.460025069757265</v>
      </c>
      <c r="J73" s="15">
        <f t="shared" si="6"/>
        <v>26.644703782056833</v>
      </c>
      <c r="K73" s="15">
        <f t="shared" si="8"/>
        <v>27.520302630436106</v>
      </c>
      <c r="L73" s="15">
        <f t="shared" si="9"/>
        <v>61.460025069757265</v>
      </c>
      <c r="M73" s="15">
        <f t="shared" si="10"/>
        <v>26.644703782056833</v>
      </c>
      <c r="N73" s="9">
        <f t="shared" si="11"/>
        <v>38.541677160750069</v>
      </c>
    </row>
    <row r="74" spans="1:14" x14ac:dyDescent="0.2">
      <c r="A74" s="3">
        <v>1503457</v>
      </c>
      <c r="B74" s="3">
        <v>150345</v>
      </c>
      <c r="C74" s="1" t="s">
        <v>25</v>
      </c>
      <c r="D74" s="10" t="s">
        <v>90</v>
      </c>
      <c r="E74" s="11">
        <v>54.789950446309163</v>
      </c>
      <c r="F74" s="12">
        <v>77.726809378185521</v>
      </c>
      <c r="G74" s="12">
        <v>45.141888063686416</v>
      </c>
      <c r="H74" s="15">
        <f t="shared" si="5"/>
        <v>42.867918212064907</v>
      </c>
      <c r="I74" s="15">
        <f t="shared" si="7"/>
        <v>85.583738176229872</v>
      </c>
      <c r="J74" s="15">
        <f t="shared" si="6"/>
        <v>49.216163744894189</v>
      </c>
      <c r="K74" s="15">
        <f t="shared" si="8"/>
        <v>42.867918212064907</v>
      </c>
      <c r="L74" s="15">
        <f t="shared" si="9"/>
        <v>85.583738176229872</v>
      </c>
      <c r="M74" s="15">
        <f t="shared" si="10"/>
        <v>49.216163744894189</v>
      </c>
      <c r="N74" s="9">
        <f t="shared" si="11"/>
        <v>59.222606711062987</v>
      </c>
    </row>
    <row r="75" spans="1:14" x14ac:dyDescent="0.2">
      <c r="A75" s="3">
        <v>1503507</v>
      </c>
      <c r="B75" s="3">
        <v>150350</v>
      </c>
      <c r="C75" s="1" t="s">
        <v>25</v>
      </c>
      <c r="D75" s="10" t="s">
        <v>91</v>
      </c>
      <c r="E75" s="11">
        <v>87.965065199547496</v>
      </c>
      <c r="F75" s="12">
        <v>680.08327550312288</v>
      </c>
      <c r="G75" s="12">
        <v>10.402762326840209</v>
      </c>
      <c r="H75" s="15">
        <f t="shared" si="5"/>
        <v>8.2745883532165223</v>
      </c>
      <c r="I75" s="15">
        <v>0</v>
      </c>
      <c r="J75" s="15">
        <f t="shared" si="6"/>
        <v>11.341578489055536</v>
      </c>
      <c r="K75" s="15">
        <f t="shared" si="8"/>
        <v>8.2745883532165223</v>
      </c>
      <c r="L75" s="15">
        <f t="shared" si="9"/>
        <v>0</v>
      </c>
      <c r="M75" s="15">
        <f t="shared" si="10"/>
        <v>11.341578489055536</v>
      </c>
      <c r="N75" s="9">
        <f t="shared" si="11"/>
        <v>6.5387222807573524</v>
      </c>
    </row>
    <row r="76" spans="1:14" x14ac:dyDescent="0.2">
      <c r="A76" s="3">
        <v>1503606</v>
      </c>
      <c r="B76" s="3">
        <v>150360</v>
      </c>
      <c r="C76" s="1" t="s">
        <v>44</v>
      </c>
      <c r="D76" s="10" t="s">
        <v>92</v>
      </c>
      <c r="E76" s="11">
        <v>10.991502724133879</v>
      </c>
      <c r="F76" s="12">
        <v>37.898874529508831</v>
      </c>
      <c r="G76" s="12">
        <v>86.929160398380006</v>
      </c>
      <c r="H76" s="15">
        <f t="shared" si="5"/>
        <v>88.538721783613653</v>
      </c>
      <c r="I76" s="15">
        <f t="shared" si="7"/>
        <v>92.970773357211385</v>
      </c>
      <c r="J76" s="15">
        <f t="shared" si="6"/>
        <v>94.775042245127395</v>
      </c>
      <c r="K76" s="15">
        <f t="shared" si="8"/>
        <v>88.538721783613653</v>
      </c>
      <c r="L76" s="15">
        <f t="shared" si="9"/>
        <v>92.970773357211385</v>
      </c>
      <c r="M76" s="15">
        <f t="shared" si="10"/>
        <v>94.775042245127395</v>
      </c>
      <c r="N76" s="9">
        <f t="shared" si="11"/>
        <v>92.094845795317482</v>
      </c>
    </row>
    <row r="77" spans="1:14" x14ac:dyDescent="0.2">
      <c r="A77" s="3">
        <v>1503705</v>
      </c>
      <c r="B77" s="3">
        <v>150370</v>
      </c>
      <c r="C77" s="1" t="s">
        <v>59</v>
      </c>
      <c r="D77" s="10" t="s">
        <v>93</v>
      </c>
      <c r="E77" s="11">
        <v>64.183122340059001</v>
      </c>
      <c r="F77" s="12">
        <v>112.62748550884143</v>
      </c>
      <c r="G77" s="12">
        <v>34.590892080299909</v>
      </c>
      <c r="H77" s="15">
        <f t="shared" si="5"/>
        <v>33.0731941799609</v>
      </c>
      <c r="I77" s="15">
        <f t="shared" si="7"/>
        <v>79.110579992238243</v>
      </c>
      <c r="J77" s="15">
        <f t="shared" si="6"/>
        <v>37.712863404697934</v>
      </c>
      <c r="K77" s="15">
        <f t="shared" si="8"/>
        <v>33.0731941799609</v>
      </c>
      <c r="L77" s="15">
        <f t="shared" si="9"/>
        <v>79.110579992238243</v>
      </c>
      <c r="M77" s="15">
        <f t="shared" si="10"/>
        <v>37.712863404697934</v>
      </c>
      <c r="N77" s="9">
        <f t="shared" si="11"/>
        <v>49.965545858965697</v>
      </c>
    </row>
    <row r="78" spans="1:14" x14ac:dyDescent="0.2">
      <c r="A78" s="3">
        <v>1503754</v>
      </c>
      <c r="B78" s="3">
        <v>150375</v>
      </c>
      <c r="C78" s="1" t="s">
        <v>44</v>
      </c>
      <c r="D78" s="10" t="s">
        <v>94</v>
      </c>
      <c r="E78" s="11">
        <v>3.7597156551119268</v>
      </c>
      <c r="F78" s="12">
        <v>19.370545324874858</v>
      </c>
      <c r="G78" s="12">
        <v>85.226850091614111</v>
      </c>
      <c r="H78" s="15">
        <f t="shared" si="5"/>
        <v>96.079663161162628</v>
      </c>
      <c r="I78" s="15">
        <f t="shared" si="7"/>
        <v>96.407291474443994</v>
      </c>
      <c r="J78" s="15">
        <f t="shared" si="6"/>
        <v>92.919086014855509</v>
      </c>
      <c r="K78" s="15">
        <f t="shared" si="8"/>
        <v>96.079663161162628</v>
      </c>
      <c r="L78" s="15">
        <f t="shared" si="9"/>
        <v>96.407291474443994</v>
      </c>
      <c r="M78" s="15">
        <f t="shared" si="10"/>
        <v>92.919086014855509</v>
      </c>
      <c r="N78" s="9">
        <f t="shared" si="11"/>
        <v>95.135346883487387</v>
      </c>
    </row>
    <row r="79" spans="1:14" x14ac:dyDescent="0.2">
      <c r="A79" s="3">
        <v>1503804</v>
      </c>
      <c r="B79" s="3">
        <v>150380</v>
      </c>
      <c r="C79" s="1" t="s">
        <v>59</v>
      </c>
      <c r="D79" s="10" t="s">
        <v>95</v>
      </c>
      <c r="E79" s="11">
        <v>74.111879859484191</v>
      </c>
      <c r="F79" s="12">
        <v>103.72646945831731</v>
      </c>
      <c r="G79" s="12">
        <v>12.961114167847176</v>
      </c>
      <c r="H79" s="15">
        <f t="shared" si="5"/>
        <v>22.719988576520763</v>
      </c>
      <c r="I79" s="15">
        <f t="shared" si="7"/>
        <v>80.761484538545332</v>
      </c>
      <c r="J79" s="15">
        <f t="shared" si="6"/>
        <v>14.13084024683997</v>
      </c>
      <c r="K79" s="15">
        <f t="shared" si="8"/>
        <v>22.719988576520763</v>
      </c>
      <c r="L79" s="15">
        <f t="shared" si="9"/>
        <v>80.761484538545332</v>
      </c>
      <c r="M79" s="15">
        <f t="shared" si="10"/>
        <v>14.13084024683997</v>
      </c>
      <c r="N79" s="9">
        <f t="shared" si="11"/>
        <v>39.204104453968689</v>
      </c>
    </row>
    <row r="80" spans="1:14" x14ac:dyDescent="0.2">
      <c r="A80" s="3">
        <v>1503903</v>
      </c>
      <c r="B80" s="3">
        <v>150390</v>
      </c>
      <c r="C80" s="1" t="s">
        <v>32</v>
      </c>
      <c r="D80" s="10" t="s">
        <v>96</v>
      </c>
      <c r="E80" s="11">
        <v>15.062391532118532</v>
      </c>
      <c r="F80" s="12">
        <v>27.477180765973461</v>
      </c>
      <c r="G80" s="12">
        <v>63.976033098250859</v>
      </c>
      <c r="H80" s="15">
        <f t="shared" si="5"/>
        <v>84.293805062125585</v>
      </c>
      <c r="I80" s="15">
        <f t="shared" si="7"/>
        <v>94.90372365375957</v>
      </c>
      <c r="J80" s="15">
        <f t="shared" si="6"/>
        <v>69.750227763547329</v>
      </c>
      <c r="K80" s="15">
        <f t="shared" si="8"/>
        <v>84.293805062125585</v>
      </c>
      <c r="L80" s="15">
        <f t="shared" si="9"/>
        <v>94.90372365375957</v>
      </c>
      <c r="M80" s="15">
        <f t="shared" si="10"/>
        <v>69.750227763547329</v>
      </c>
      <c r="N80" s="9">
        <f t="shared" si="11"/>
        <v>82.982585493144157</v>
      </c>
    </row>
    <row r="81" spans="1:14" x14ac:dyDescent="0.2">
      <c r="A81" s="3">
        <v>1504000</v>
      </c>
      <c r="B81" s="3">
        <v>150400</v>
      </c>
      <c r="C81" s="1" t="s">
        <v>23</v>
      </c>
      <c r="D81" s="10" t="s">
        <v>97</v>
      </c>
      <c r="E81" s="11">
        <v>4.20081788447885</v>
      </c>
      <c r="F81" s="12">
        <v>9.2936802973977706</v>
      </c>
      <c r="G81" s="12">
        <v>57.764601197434416</v>
      </c>
      <c r="H81" s="15">
        <f t="shared" si="5"/>
        <v>95.619704091376036</v>
      </c>
      <c r="I81" s="15">
        <f t="shared" si="7"/>
        <v>98.27628510303154</v>
      </c>
      <c r="J81" s="15">
        <f t="shared" si="6"/>
        <v>62.978168821408111</v>
      </c>
      <c r="K81" s="15">
        <f t="shared" si="8"/>
        <v>95.619704091376036</v>
      </c>
      <c r="L81" s="15">
        <f t="shared" si="9"/>
        <v>98.27628510303154</v>
      </c>
      <c r="M81" s="15">
        <f t="shared" si="10"/>
        <v>62.978168821408111</v>
      </c>
      <c r="N81" s="9">
        <f t="shared" si="11"/>
        <v>85.624719338605232</v>
      </c>
    </row>
    <row r="82" spans="1:14" x14ac:dyDescent="0.2">
      <c r="A82" s="3">
        <v>1504059</v>
      </c>
      <c r="B82" s="3">
        <v>150405</v>
      </c>
      <c r="C82" s="1" t="s">
        <v>25</v>
      </c>
      <c r="D82" s="10" t="s">
        <v>98</v>
      </c>
      <c r="E82" s="11">
        <v>95.900422081173403</v>
      </c>
      <c r="F82" s="12">
        <v>769.23076923076928</v>
      </c>
      <c r="G82" s="12">
        <v>4.1547616764782962</v>
      </c>
      <c r="H82" s="15">
        <f t="shared" si="5"/>
        <v>0</v>
      </c>
      <c r="I82" s="15">
        <v>0</v>
      </c>
      <c r="J82" s="15">
        <f t="shared" si="6"/>
        <v>4.5296502009560475</v>
      </c>
      <c r="K82" s="15">
        <f t="shared" si="8"/>
        <v>0</v>
      </c>
      <c r="L82" s="15">
        <f t="shared" si="9"/>
        <v>0</v>
      </c>
      <c r="M82" s="15">
        <f t="shared" si="10"/>
        <v>4.5296502009560475</v>
      </c>
      <c r="N82" s="9">
        <f t="shared" si="11"/>
        <v>1.5098834003186825</v>
      </c>
    </row>
    <row r="83" spans="1:14" x14ac:dyDescent="0.2">
      <c r="A83" s="3">
        <v>1504109</v>
      </c>
      <c r="B83" s="3">
        <v>150410</v>
      </c>
      <c r="C83" s="1" t="s">
        <v>69</v>
      </c>
      <c r="D83" s="10" t="s">
        <v>99</v>
      </c>
      <c r="E83" s="11">
        <v>51.576621067707052</v>
      </c>
      <c r="F83" s="12">
        <v>280.70175438596488</v>
      </c>
      <c r="G83" s="12">
        <v>26.390192108252258</v>
      </c>
      <c r="H83" s="15">
        <f t="shared" si="5"/>
        <v>46.218615382698225</v>
      </c>
      <c r="I83" s="15">
        <f t="shared" si="7"/>
        <v>47.937220340769706</v>
      </c>
      <c r="J83" s="15">
        <f t="shared" si="6"/>
        <v>28.771990436227252</v>
      </c>
      <c r="K83" s="15">
        <f t="shared" si="8"/>
        <v>46.218615382698225</v>
      </c>
      <c r="L83" s="15">
        <f t="shared" si="9"/>
        <v>47.937220340769706</v>
      </c>
      <c r="M83" s="15">
        <f t="shared" si="10"/>
        <v>28.771990436227252</v>
      </c>
      <c r="N83" s="9">
        <f t="shared" si="11"/>
        <v>40.975942053231726</v>
      </c>
    </row>
    <row r="84" spans="1:14" x14ac:dyDescent="0.2">
      <c r="A84" s="3">
        <v>1504208</v>
      </c>
      <c r="B84" s="3">
        <v>150420</v>
      </c>
      <c r="C84" s="1" t="s">
        <v>53</v>
      </c>
      <c r="D84" s="10" t="s">
        <v>100</v>
      </c>
      <c r="E84" s="11">
        <v>59.301729276817952</v>
      </c>
      <c r="F84" s="12">
        <v>82.75907547232022</v>
      </c>
      <c r="G84" s="12">
        <v>40.096356055747542</v>
      </c>
      <c r="H84" s="15">
        <f t="shared" ref="H84:H147" si="12">(E84-$E$1)/($E$2-$E$1)*100</f>
        <v>38.163263699340902</v>
      </c>
      <c r="I84" s="15">
        <f t="shared" ref="I84:I147" si="13">(F84-$F$1)/($F$2-$F$1)*100</f>
        <v>84.650385070710556</v>
      </c>
      <c r="J84" s="15">
        <f t="shared" ref="J84:J147" si="14">(G84-$G$2)/($G$1-$G$2)*100</f>
        <v>43.71523566618162</v>
      </c>
      <c r="K84" s="15">
        <f t="shared" si="8"/>
        <v>38.163263699340902</v>
      </c>
      <c r="L84" s="15">
        <f t="shared" si="9"/>
        <v>84.650385070710556</v>
      </c>
      <c r="M84" s="15">
        <f t="shared" si="10"/>
        <v>43.71523566618162</v>
      </c>
      <c r="N84" s="9">
        <f t="shared" si="11"/>
        <v>55.509628145411028</v>
      </c>
    </row>
    <row r="85" spans="1:14" x14ac:dyDescent="0.2">
      <c r="A85" s="3">
        <v>1504307</v>
      </c>
      <c r="B85" s="3">
        <v>150430</v>
      </c>
      <c r="C85" s="1" t="s">
        <v>69</v>
      </c>
      <c r="D85" s="10" t="s">
        <v>101</v>
      </c>
      <c r="E85" s="11">
        <v>41.244236207759016</v>
      </c>
      <c r="F85" s="12">
        <v>129.54300107952503</v>
      </c>
      <c r="G85" s="12">
        <v>34.40940631082627</v>
      </c>
      <c r="H85" s="15">
        <f t="shared" si="12"/>
        <v>56.992703139361168</v>
      </c>
      <c r="I85" s="15">
        <f t="shared" si="13"/>
        <v>75.973196417120946</v>
      </c>
      <c r="J85" s="15">
        <f t="shared" si="14"/>
        <v>37.514997220594168</v>
      </c>
      <c r="K85" s="15">
        <f t="shared" si="8"/>
        <v>56.992703139361168</v>
      </c>
      <c r="L85" s="15">
        <f t="shared" si="9"/>
        <v>75.973196417120946</v>
      </c>
      <c r="M85" s="15">
        <f t="shared" si="10"/>
        <v>37.514997220594168</v>
      </c>
      <c r="N85" s="9">
        <f t="shared" si="11"/>
        <v>56.826965592358761</v>
      </c>
    </row>
    <row r="86" spans="1:14" x14ac:dyDescent="0.2">
      <c r="A86" s="3">
        <v>1504406</v>
      </c>
      <c r="B86" s="3">
        <v>150440</v>
      </c>
      <c r="C86" s="1" t="s">
        <v>69</v>
      </c>
      <c r="D86" s="10" t="s">
        <v>102</v>
      </c>
      <c r="E86" s="11">
        <v>50.582569519962718</v>
      </c>
      <c r="F86" s="12">
        <v>160.60862214708368</v>
      </c>
      <c r="G86" s="12">
        <v>29.40500233027808</v>
      </c>
      <c r="H86" s="15">
        <f t="shared" si="12"/>
        <v>47.255162003368525</v>
      </c>
      <c r="I86" s="15">
        <f t="shared" si="13"/>
        <v>70.211340156759988</v>
      </c>
      <c r="J86" s="15">
        <f t="shared" si="14"/>
        <v>32.058909273772443</v>
      </c>
      <c r="K86" s="15">
        <f t="shared" si="8"/>
        <v>47.255162003368525</v>
      </c>
      <c r="L86" s="15">
        <f t="shared" si="9"/>
        <v>70.211340156759988</v>
      </c>
      <c r="M86" s="15">
        <f t="shared" si="10"/>
        <v>32.058909273772443</v>
      </c>
      <c r="N86" s="9">
        <f t="shared" si="11"/>
        <v>49.841803811300316</v>
      </c>
    </row>
    <row r="87" spans="1:14" x14ac:dyDescent="0.2">
      <c r="A87" s="3">
        <v>1504422</v>
      </c>
      <c r="B87" s="3">
        <v>150442</v>
      </c>
      <c r="C87" s="1" t="s">
        <v>38</v>
      </c>
      <c r="D87" s="10" t="s">
        <v>103</v>
      </c>
      <c r="E87" s="11">
        <v>63.944813688065572</v>
      </c>
      <c r="F87" s="12" t="s">
        <v>182</v>
      </c>
      <c r="G87" s="12">
        <v>28.872052240975059</v>
      </c>
      <c r="H87" s="15">
        <f t="shared" si="12"/>
        <v>33.321690375616761</v>
      </c>
      <c r="I87" s="15">
        <v>0</v>
      </c>
      <c r="J87" s="15">
        <f t="shared" si="14"/>
        <v>31.47785655104936</v>
      </c>
      <c r="K87" s="15">
        <f t="shared" si="8"/>
        <v>33.321690375616761</v>
      </c>
      <c r="L87" s="15">
        <f t="shared" si="9"/>
        <v>0</v>
      </c>
      <c r="M87" s="15">
        <f t="shared" si="10"/>
        <v>31.47785655104936</v>
      </c>
      <c r="N87" s="9">
        <f t="shared" si="11"/>
        <v>21.599848975555375</v>
      </c>
    </row>
    <row r="88" spans="1:14" x14ac:dyDescent="0.2">
      <c r="A88" s="3">
        <v>1504455</v>
      </c>
      <c r="B88" s="3">
        <v>150445</v>
      </c>
      <c r="C88" s="1" t="s">
        <v>35</v>
      </c>
      <c r="D88" s="10" t="s">
        <v>104</v>
      </c>
      <c r="E88" s="11">
        <v>31.918511031982693</v>
      </c>
      <c r="F88" s="12">
        <v>111.54001526100812</v>
      </c>
      <c r="G88" s="12">
        <v>53.861958514034654</v>
      </c>
      <c r="H88" s="15">
        <f t="shared" si="12"/>
        <v>66.717097149094215</v>
      </c>
      <c r="I88" s="15">
        <f t="shared" si="13"/>
        <v>79.312277142982737</v>
      </c>
      <c r="J88" s="15">
        <f t="shared" si="14"/>
        <v>58.723284166129552</v>
      </c>
      <c r="K88" s="15">
        <f t="shared" si="8"/>
        <v>66.717097149094215</v>
      </c>
      <c r="L88" s="15">
        <f t="shared" si="9"/>
        <v>79.312277142982737</v>
      </c>
      <c r="M88" s="15">
        <f t="shared" si="10"/>
        <v>58.723284166129552</v>
      </c>
      <c r="N88" s="9">
        <f t="shared" si="11"/>
        <v>68.250886152735504</v>
      </c>
    </row>
    <row r="89" spans="1:14" x14ac:dyDescent="0.2">
      <c r="A89" s="3">
        <v>1504505</v>
      </c>
      <c r="B89" s="3">
        <v>150450</v>
      </c>
      <c r="C89" s="1" t="s">
        <v>28</v>
      </c>
      <c r="D89" s="10" t="s">
        <v>105</v>
      </c>
      <c r="E89" s="11">
        <v>2.5730488266646394</v>
      </c>
      <c r="F89" s="12">
        <v>6.7469040416131634</v>
      </c>
      <c r="G89" s="12">
        <v>67.827810922983474</v>
      </c>
      <c r="H89" s="15">
        <f t="shared" si="12"/>
        <v>97.31705924356875</v>
      </c>
      <c r="I89" s="15">
        <f t="shared" si="13"/>
        <v>98.748645165662154</v>
      </c>
      <c r="J89" s="15">
        <f t="shared" si="14"/>
        <v>73.949656635605891</v>
      </c>
      <c r="K89" s="15">
        <f t="shared" si="8"/>
        <v>97.31705924356875</v>
      </c>
      <c r="L89" s="15">
        <f t="shared" si="9"/>
        <v>98.748645165662154</v>
      </c>
      <c r="M89" s="15">
        <f t="shared" si="10"/>
        <v>73.949656635605891</v>
      </c>
      <c r="N89" s="9">
        <f t="shared" si="11"/>
        <v>90.005120348278936</v>
      </c>
    </row>
    <row r="90" spans="1:14" x14ac:dyDescent="0.2">
      <c r="A90" s="3">
        <v>1504604</v>
      </c>
      <c r="B90" s="3">
        <v>150460</v>
      </c>
      <c r="C90" s="1" t="s">
        <v>23</v>
      </c>
      <c r="D90" s="10" t="s">
        <v>106</v>
      </c>
      <c r="E90" s="11">
        <v>56.682327579774807</v>
      </c>
      <c r="F90" s="12">
        <v>784.60399703923019</v>
      </c>
      <c r="G90" s="12">
        <v>15.507862405888165</v>
      </c>
      <c r="H90" s="15">
        <f t="shared" si="12"/>
        <v>40.894643156884314</v>
      </c>
      <c r="I90" s="15">
        <v>0</v>
      </c>
      <c r="J90" s="15">
        <f t="shared" si="14"/>
        <v>16.907451091842692</v>
      </c>
      <c r="K90" s="15">
        <f t="shared" si="8"/>
        <v>40.894643156884314</v>
      </c>
      <c r="L90" s="15">
        <f t="shared" si="9"/>
        <v>0</v>
      </c>
      <c r="M90" s="15">
        <f t="shared" si="10"/>
        <v>16.907451091842692</v>
      </c>
      <c r="N90" s="9">
        <f t="shared" si="11"/>
        <v>19.267364749575666</v>
      </c>
    </row>
    <row r="91" spans="1:14" x14ac:dyDescent="0.2">
      <c r="A91" s="3">
        <v>1504703</v>
      </c>
      <c r="B91" s="3">
        <v>150470</v>
      </c>
      <c r="C91" s="1" t="s">
        <v>23</v>
      </c>
      <c r="D91" s="10" t="s">
        <v>107</v>
      </c>
      <c r="E91" s="11">
        <v>50.871225962127923</v>
      </c>
      <c r="F91" s="12">
        <v>216.55688764630619</v>
      </c>
      <c r="G91" s="12">
        <v>46.410110951679982</v>
      </c>
      <c r="H91" s="15">
        <f t="shared" si="12"/>
        <v>46.954165681457447</v>
      </c>
      <c r="I91" s="15">
        <f t="shared" si="13"/>
        <v>59.834407304782545</v>
      </c>
      <c r="J91" s="15">
        <f t="shared" si="14"/>
        <v>50.598853000190317</v>
      </c>
      <c r="K91" s="15">
        <f t="shared" si="8"/>
        <v>46.954165681457447</v>
      </c>
      <c r="L91" s="15">
        <f t="shared" si="9"/>
        <v>59.834407304782545</v>
      </c>
      <c r="M91" s="15">
        <f t="shared" si="10"/>
        <v>50.598853000190317</v>
      </c>
      <c r="N91" s="9">
        <f t="shared" si="11"/>
        <v>52.462475328810093</v>
      </c>
    </row>
    <row r="92" spans="1:14" x14ac:dyDescent="0.2">
      <c r="A92" s="3">
        <v>1504752</v>
      </c>
      <c r="B92" s="3">
        <v>150475</v>
      </c>
      <c r="C92" s="1" t="s">
        <v>32</v>
      </c>
      <c r="D92" s="10" t="s">
        <v>108</v>
      </c>
      <c r="E92" s="11">
        <v>1E-4</v>
      </c>
      <c r="F92" s="12" t="s">
        <v>182</v>
      </c>
      <c r="G92" s="12">
        <v>0</v>
      </c>
      <c r="H92" s="15">
        <f t="shared" si="12"/>
        <v>100</v>
      </c>
      <c r="I92" s="15">
        <v>0</v>
      </c>
      <c r="J92" s="15">
        <f t="shared" si="14"/>
        <v>-1.0902572949804207E-4</v>
      </c>
      <c r="K92" s="15">
        <f t="shared" si="8"/>
        <v>100</v>
      </c>
      <c r="L92" s="15">
        <f t="shared" si="9"/>
        <v>0</v>
      </c>
      <c r="M92" s="15">
        <f t="shared" si="10"/>
        <v>-1.0902572949804207E-4</v>
      </c>
      <c r="N92" s="9">
        <f t="shared" si="11"/>
        <v>33.333296991423502</v>
      </c>
    </row>
    <row r="93" spans="1:14" x14ac:dyDescent="0.2">
      <c r="A93" s="3">
        <v>1504802</v>
      </c>
      <c r="B93" s="3">
        <v>150480</v>
      </c>
      <c r="C93" s="1" t="s">
        <v>32</v>
      </c>
      <c r="D93" s="10" t="s">
        <v>109</v>
      </c>
      <c r="E93" s="11">
        <v>24.904477655189002</v>
      </c>
      <c r="F93" s="12">
        <v>44.331173609490818</v>
      </c>
      <c r="G93" s="12">
        <v>61.387488122198086</v>
      </c>
      <c r="H93" s="15">
        <f t="shared" si="12"/>
        <v>74.030976002240052</v>
      </c>
      <c r="I93" s="15">
        <f t="shared" si="13"/>
        <v>91.777750927628873</v>
      </c>
      <c r="J93" s="15">
        <f t="shared" si="14"/>
        <v>66.928047720020885</v>
      </c>
      <c r="K93" s="15">
        <f t="shared" si="8"/>
        <v>74.030976002240052</v>
      </c>
      <c r="L93" s="15">
        <f t="shared" si="9"/>
        <v>91.777750927628873</v>
      </c>
      <c r="M93" s="15">
        <f t="shared" si="10"/>
        <v>66.928047720020885</v>
      </c>
      <c r="N93" s="9">
        <f t="shared" si="11"/>
        <v>77.578924883296608</v>
      </c>
    </row>
    <row r="94" spans="1:14" x14ac:dyDescent="0.2">
      <c r="A94" s="3">
        <v>1504901</v>
      </c>
      <c r="B94" s="3">
        <v>150490</v>
      </c>
      <c r="C94" s="1" t="s">
        <v>28</v>
      </c>
      <c r="D94" s="10" t="s">
        <v>110</v>
      </c>
      <c r="E94" s="11">
        <v>2.6944172153596662</v>
      </c>
      <c r="F94" s="12">
        <v>57.306590257879662</v>
      </c>
      <c r="G94" s="12">
        <v>45.44105404326001</v>
      </c>
      <c r="H94" s="15">
        <f t="shared" si="12"/>
        <v>97.190502433267014</v>
      </c>
      <c r="I94" s="15">
        <f t="shared" si="13"/>
        <v>89.371152151324864</v>
      </c>
      <c r="J94" s="15">
        <f t="shared" si="14"/>
        <v>49.542331636534264</v>
      </c>
      <c r="K94" s="15">
        <f t="shared" si="8"/>
        <v>97.190502433267014</v>
      </c>
      <c r="L94" s="15">
        <f t="shared" si="9"/>
        <v>89.371152151324864</v>
      </c>
      <c r="M94" s="15">
        <f t="shared" si="10"/>
        <v>49.542331636534264</v>
      </c>
      <c r="N94" s="9">
        <f t="shared" si="11"/>
        <v>78.701328740375388</v>
      </c>
    </row>
    <row r="95" spans="1:14" x14ac:dyDescent="0.2">
      <c r="A95" s="3">
        <v>1504950</v>
      </c>
      <c r="B95" s="3">
        <v>150495</v>
      </c>
      <c r="C95" s="1" t="s">
        <v>25</v>
      </c>
      <c r="D95" s="10" t="s">
        <v>111</v>
      </c>
      <c r="E95" s="11">
        <v>56.776683955352105</v>
      </c>
      <c r="F95" s="12">
        <v>132.98523292812268</v>
      </c>
      <c r="G95" s="12">
        <v>43.647253840990388</v>
      </c>
      <c r="H95" s="15">
        <f t="shared" si="12"/>
        <v>40.796253106121576</v>
      </c>
      <c r="I95" s="15">
        <f t="shared" si="13"/>
        <v>75.334752875840252</v>
      </c>
      <c r="J95" s="15">
        <f t="shared" si="14"/>
        <v>47.586627880272452</v>
      </c>
      <c r="K95" s="15">
        <f t="shared" si="8"/>
        <v>40.796253106121576</v>
      </c>
      <c r="L95" s="15">
        <f t="shared" si="9"/>
        <v>75.334752875840252</v>
      </c>
      <c r="M95" s="15">
        <f t="shared" si="10"/>
        <v>47.586627880272452</v>
      </c>
      <c r="N95" s="9">
        <f t="shared" si="11"/>
        <v>54.572544620744765</v>
      </c>
    </row>
    <row r="96" spans="1:14" x14ac:dyDescent="0.2">
      <c r="A96" s="3">
        <v>1504976</v>
      </c>
      <c r="B96" s="3">
        <v>150497</v>
      </c>
      <c r="C96" s="1" t="s">
        <v>59</v>
      </c>
      <c r="D96" s="10" t="s">
        <v>112</v>
      </c>
      <c r="E96" s="11">
        <v>75.675240253064857</v>
      </c>
      <c r="F96" s="12">
        <v>307.87448194197748</v>
      </c>
      <c r="G96" s="12">
        <v>10.79796238805665</v>
      </c>
      <c r="H96" s="15">
        <f t="shared" si="12"/>
        <v>21.089795518089339</v>
      </c>
      <c r="I96" s="15">
        <f t="shared" si="13"/>
        <v>42.897393516151908</v>
      </c>
      <c r="J96" s="15">
        <f t="shared" si="14"/>
        <v>11.772448238773467</v>
      </c>
      <c r="K96" s="15">
        <f t="shared" si="8"/>
        <v>21.089795518089339</v>
      </c>
      <c r="L96" s="15">
        <f t="shared" si="9"/>
        <v>42.897393516151908</v>
      </c>
      <c r="M96" s="15">
        <f t="shared" si="10"/>
        <v>11.772448238773467</v>
      </c>
      <c r="N96" s="9">
        <f t="shared" si="11"/>
        <v>25.253212424338241</v>
      </c>
    </row>
    <row r="97" spans="1:14" x14ac:dyDescent="0.2">
      <c r="A97" s="3">
        <v>1505007</v>
      </c>
      <c r="B97" s="3">
        <v>150500</v>
      </c>
      <c r="C97" s="1" t="s">
        <v>41</v>
      </c>
      <c r="D97" s="10" t="s">
        <v>113</v>
      </c>
      <c r="E97" s="11">
        <v>77.431392683111056</v>
      </c>
      <c r="F97" s="12">
        <v>208.57473928157592</v>
      </c>
      <c r="G97" s="12">
        <v>17.617530157006282</v>
      </c>
      <c r="H97" s="15">
        <f t="shared" si="12"/>
        <v>19.258568685962818</v>
      </c>
      <c r="I97" s="15">
        <f t="shared" si="13"/>
        <v>61.314886044493946</v>
      </c>
      <c r="J97" s="15">
        <f t="shared" si="14"/>
        <v>19.207531747484158</v>
      </c>
      <c r="K97" s="15">
        <f t="shared" si="8"/>
        <v>19.258568685962818</v>
      </c>
      <c r="L97" s="15">
        <f t="shared" si="9"/>
        <v>61.314886044493946</v>
      </c>
      <c r="M97" s="15">
        <f t="shared" si="10"/>
        <v>19.207531747484158</v>
      </c>
      <c r="N97" s="9">
        <f t="shared" si="11"/>
        <v>33.260328825980302</v>
      </c>
    </row>
    <row r="98" spans="1:14" x14ac:dyDescent="0.2">
      <c r="A98" s="3">
        <v>1505031</v>
      </c>
      <c r="B98" s="3">
        <v>150503</v>
      </c>
      <c r="C98" s="1" t="s">
        <v>44</v>
      </c>
      <c r="D98" s="10" t="s">
        <v>114</v>
      </c>
      <c r="E98" s="11">
        <v>19.75839737129095</v>
      </c>
      <c r="F98" s="12">
        <v>117.07511397671777</v>
      </c>
      <c r="G98" s="12">
        <v>71.041346310919423</v>
      </c>
      <c r="H98" s="15">
        <f t="shared" si="12"/>
        <v>79.397047953012262</v>
      </c>
      <c r="I98" s="15">
        <f t="shared" si="13"/>
        <v>78.285661801300989</v>
      </c>
      <c r="J98" s="15">
        <f t="shared" si="14"/>
        <v>77.453237034980788</v>
      </c>
      <c r="K98" s="15">
        <f t="shared" si="8"/>
        <v>79.397047953012262</v>
      </c>
      <c r="L98" s="15">
        <f t="shared" si="9"/>
        <v>78.285661801300989</v>
      </c>
      <c r="M98" s="15">
        <f t="shared" si="10"/>
        <v>77.453237034980788</v>
      </c>
      <c r="N98" s="9">
        <f t="shared" si="11"/>
        <v>78.37864892976468</v>
      </c>
    </row>
    <row r="99" spans="1:14" x14ac:dyDescent="0.2">
      <c r="A99" s="3">
        <v>1505064</v>
      </c>
      <c r="B99" s="3">
        <v>150506</v>
      </c>
      <c r="C99" s="1" t="s">
        <v>59</v>
      </c>
      <c r="D99" s="10" t="s">
        <v>115</v>
      </c>
      <c r="E99" s="11">
        <v>56.668984824261074</v>
      </c>
      <c r="F99" s="12">
        <v>128.29885225528182</v>
      </c>
      <c r="G99" s="12">
        <v>35.532816584855773</v>
      </c>
      <c r="H99" s="15">
        <f t="shared" si="12"/>
        <v>40.908556306730084</v>
      </c>
      <c r="I99" s="15">
        <f t="shared" si="13"/>
        <v>76.203953326058866</v>
      </c>
      <c r="J99" s="15">
        <f t="shared" si="14"/>
        <v>38.739803467110782</v>
      </c>
      <c r="K99" s="15">
        <f t="shared" si="8"/>
        <v>40.908556306730084</v>
      </c>
      <c r="L99" s="15">
        <f t="shared" si="9"/>
        <v>76.203953326058866</v>
      </c>
      <c r="M99" s="15">
        <f t="shared" si="10"/>
        <v>38.739803467110782</v>
      </c>
      <c r="N99" s="9">
        <f t="shared" si="11"/>
        <v>51.950771033299908</v>
      </c>
    </row>
    <row r="100" spans="1:14" x14ac:dyDescent="0.2">
      <c r="A100" s="3">
        <v>1505106</v>
      </c>
      <c r="B100" s="3">
        <v>150510</v>
      </c>
      <c r="C100" s="1" t="s">
        <v>32</v>
      </c>
      <c r="D100" s="10" t="s">
        <v>116</v>
      </c>
      <c r="E100" s="11">
        <v>7.4370674049564949</v>
      </c>
      <c r="F100" s="12">
        <v>21.44696886180736</v>
      </c>
      <c r="G100" s="12">
        <v>71.244049801647861</v>
      </c>
      <c r="H100" s="15">
        <f t="shared" si="12"/>
        <v>92.245106957345172</v>
      </c>
      <c r="I100" s="15">
        <f t="shared" si="13"/>
        <v>96.022169479637682</v>
      </c>
      <c r="J100" s="15">
        <f t="shared" si="14"/>
        <v>77.674235994465462</v>
      </c>
      <c r="K100" s="15">
        <f t="shared" si="8"/>
        <v>92.245106957345172</v>
      </c>
      <c r="L100" s="15">
        <f t="shared" si="9"/>
        <v>96.022169479637682</v>
      </c>
      <c r="M100" s="15">
        <f t="shared" si="10"/>
        <v>77.674235994465462</v>
      </c>
      <c r="N100" s="9">
        <f t="shared" si="11"/>
        <v>88.647170810482763</v>
      </c>
    </row>
    <row r="101" spans="1:14" x14ac:dyDescent="0.2">
      <c r="A101" s="3">
        <v>1505205</v>
      </c>
      <c r="B101" s="3">
        <v>150520</v>
      </c>
      <c r="C101" s="1" t="s">
        <v>28</v>
      </c>
      <c r="D101" s="10" t="s">
        <v>117</v>
      </c>
      <c r="E101" s="11">
        <v>20.821376162911886</v>
      </c>
      <c r="F101" s="12">
        <v>98.15213581050628</v>
      </c>
      <c r="G101" s="12">
        <v>51.836686273181328</v>
      </c>
      <c r="H101" s="15">
        <f t="shared" si="12"/>
        <v>78.288627492524981</v>
      </c>
      <c r="I101" s="15">
        <f t="shared" si="13"/>
        <v>81.795376928983373</v>
      </c>
      <c r="J101" s="15">
        <f t="shared" si="14"/>
        <v>56.515216331217879</v>
      </c>
      <c r="K101" s="15">
        <f t="shared" si="8"/>
        <v>78.288627492524981</v>
      </c>
      <c r="L101" s="15">
        <f t="shared" si="9"/>
        <v>81.795376928983373</v>
      </c>
      <c r="M101" s="15">
        <f t="shared" si="10"/>
        <v>56.515216331217879</v>
      </c>
      <c r="N101" s="9">
        <f t="shared" si="11"/>
        <v>72.199740250908746</v>
      </c>
    </row>
    <row r="102" spans="1:14" x14ac:dyDescent="0.2">
      <c r="A102" s="3">
        <v>1505304</v>
      </c>
      <c r="B102" s="3">
        <v>150530</v>
      </c>
      <c r="C102" s="1" t="s">
        <v>32</v>
      </c>
      <c r="D102" s="10" t="s">
        <v>118</v>
      </c>
      <c r="E102" s="11">
        <v>1.5274057970128339</v>
      </c>
      <c r="F102" s="12">
        <v>3.6168343884966427</v>
      </c>
      <c r="G102" s="12">
        <v>91.721568373019096</v>
      </c>
      <c r="H102" s="15">
        <f t="shared" si="12"/>
        <v>98.407402849262525</v>
      </c>
      <c r="I102" s="15">
        <f t="shared" si="13"/>
        <v>99.329190823737179</v>
      </c>
      <c r="J102" s="15">
        <f t="shared" si="14"/>
        <v>100</v>
      </c>
      <c r="K102" s="15">
        <f t="shared" si="8"/>
        <v>98.407402849262525</v>
      </c>
      <c r="L102" s="15">
        <f t="shared" si="9"/>
        <v>99.329190823737179</v>
      </c>
      <c r="M102" s="15">
        <f t="shared" si="10"/>
        <v>100</v>
      </c>
      <c r="N102" s="9">
        <f t="shared" si="11"/>
        <v>99.24553122433322</v>
      </c>
    </row>
    <row r="103" spans="1:14" x14ac:dyDescent="0.2">
      <c r="A103" s="3">
        <v>1505403</v>
      </c>
      <c r="B103" s="3">
        <v>150540</v>
      </c>
      <c r="C103" s="1" t="s">
        <v>25</v>
      </c>
      <c r="D103" s="10" t="s">
        <v>119</v>
      </c>
      <c r="E103" s="11">
        <v>89.245340122127075</v>
      </c>
      <c r="F103" s="12">
        <v>848.4848484848485</v>
      </c>
      <c r="G103" s="12">
        <v>5.8749176621388264</v>
      </c>
      <c r="H103" s="15">
        <f t="shared" si="12"/>
        <v>6.9395824900496503</v>
      </c>
      <c r="I103" s="15">
        <v>0</v>
      </c>
      <c r="J103" s="15">
        <f t="shared" si="14"/>
        <v>6.4050628128266753</v>
      </c>
      <c r="K103" s="15">
        <f t="shared" si="8"/>
        <v>6.9395824900496503</v>
      </c>
      <c r="L103" s="15">
        <f t="shared" si="9"/>
        <v>0</v>
      </c>
      <c r="M103" s="15">
        <f t="shared" si="10"/>
        <v>6.4050628128266753</v>
      </c>
      <c r="N103" s="9">
        <f t="shared" si="11"/>
        <v>4.4482151009587758</v>
      </c>
    </row>
    <row r="104" spans="1:14" x14ac:dyDescent="0.2">
      <c r="A104" s="3">
        <v>1505437</v>
      </c>
      <c r="B104" s="3">
        <v>150543</v>
      </c>
      <c r="C104" s="1" t="s">
        <v>30</v>
      </c>
      <c r="D104" s="10" t="s">
        <v>120</v>
      </c>
      <c r="E104" s="11">
        <v>12.334004623135232</v>
      </c>
      <c r="F104" s="12">
        <v>27.95909255203793</v>
      </c>
      <c r="G104" s="12">
        <v>65.275710525477592</v>
      </c>
      <c r="H104" s="15">
        <f t="shared" si="12"/>
        <v>87.138828780266891</v>
      </c>
      <c r="I104" s="15">
        <f t="shared" si="13"/>
        <v>94.814341682755696</v>
      </c>
      <c r="J104" s="15">
        <f t="shared" si="14"/>
        <v>71.167210559702667</v>
      </c>
      <c r="K104" s="15">
        <f t="shared" si="8"/>
        <v>87.138828780266891</v>
      </c>
      <c r="L104" s="15">
        <f t="shared" si="9"/>
        <v>94.814341682755696</v>
      </c>
      <c r="M104" s="15">
        <f t="shared" si="10"/>
        <v>71.167210559702667</v>
      </c>
      <c r="N104" s="9">
        <f t="shared" si="11"/>
        <v>84.373460340908423</v>
      </c>
    </row>
    <row r="105" spans="1:14" x14ac:dyDescent="0.2">
      <c r="A105" s="3">
        <v>1505486</v>
      </c>
      <c r="B105" s="3">
        <v>150548</v>
      </c>
      <c r="C105" s="1" t="s">
        <v>35</v>
      </c>
      <c r="D105" s="10" t="s">
        <v>121</v>
      </c>
      <c r="E105" s="11">
        <v>58.919960180262152</v>
      </c>
      <c r="F105" s="12">
        <v>356.99658703071674</v>
      </c>
      <c r="G105" s="12">
        <v>37.144016437009029</v>
      </c>
      <c r="H105" s="15">
        <f t="shared" si="12"/>
        <v>38.561353182536436</v>
      </c>
      <c r="I105" s="15">
        <f t="shared" si="13"/>
        <v>33.78653401934212</v>
      </c>
      <c r="J105" s="15">
        <f t="shared" si="14"/>
        <v>40.496425859592243</v>
      </c>
      <c r="K105" s="15">
        <f t="shared" si="8"/>
        <v>38.561353182536436</v>
      </c>
      <c r="L105" s="15">
        <f t="shared" si="9"/>
        <v>33.78653401934212</v>
      </c>
      <c r="M105" s="15">
        <f t="shared" si="10"/>
        <v>40.496425859592243</v>
      </c>
      <c r="N105" s="9">
        <f t="shared" si="11"/>
        <v>37.614771020490274</v>
      </c>
    </row>
    <row r="106" spans="1:14" x14ac:dyDescent="0.2">
      <c r="A106" s="3">
        <v>1505494</v>
      </c>
      <c r="B106" s="3">
        <v>150549</v>
      </c>
      <c r="C106" s="1" t="s">
        <v>53</v>
      </c>
      <c r="D106" s="10" t="s">
        <v>122</v>
      </c>
      <c r="E106" s="11">
        <v>84.491274551435353</v>
      </c>
      <c r="F106" s="12">
        <v>15.698587127158554</v>
      </c>
      <c r="G106" s="12">
        <v>12.942393143985647</v>
      </c>
      <c r="H106" s="15">
        <f t="shared" si="12"/>
        <v>11.896881347364973</v>
      </c>
      <c r="I106" s="15">
        <f t="shared" si="13"/>
        <v>97.088343215958659</v>
      </c>
      <c r="J106" s="15">
        <f t="shared" si="14"/>
        <v>14.110429514005435</v>
      </c>
      <c r="K106" s="15">
        <f t="shared" si="8"/>
        <v>11.896881347364973</v>
      </c>
      <c r="L106" s="15">
        <f t="shared" si="9"/>
        <v>97.088343215958659</v>
      </c>
      <c r="M106" s="15">
        <f t="shared" si="10"/>
        <v>14.110429514005435</v>
      </c>
      <c r="N106" s="9">
        <f t="shared" si="11"/>
        <v>41.031884692443022</v>
      </c>
    </row>
    <row r="107" spans="1:14" x14ac:dyDescent="0.2">
      <c r="A107" s="3">
        <v>1505502</v>
      </c>
      <c r="B107" s="3">
        <v>150550</v>
      </c>
      <c r="C107" s="1" t="s">
        <v>25</v>
      </c>
      <c r="D107" s="10" t="s">
        <v>123</v>
      </c>
      <c r="E107" s="11">
        <v>46.097815879124617</v>
      </c>
      <c r="F107" s="12">
        <v>39.466391453089464</v>
      </c>
      <c r="G107" s="12">
        <v>54.101407957010885</v>
      </c>
      <c r="H107" s="15">
        <f t="shared" si="12"/>
        <v>51.931636016711302</v>
      </c>
      <c r="I107" s="15">
        <f t="shared" si="13"/>
        <v>92.680040164409178</v>
      </c>
      <c r="J107" s="15">
        <f t="shared" si="14"/>
        <v>58.984345668113392</v>
      </c>
      <c r="K107" s="15">
        <f t="shared" si="8"/>
        <v>51.931636016711302</v>
      </c>
      <c r="L107" s="15">
        <f t="shared" si="9"/>
        <v>92.680040164409178</v>
      </c>
      <c r="M107" s="15">
        <f t="shared" si="10"/>
        <v>58.984345668113392</v>
      </c>
      <c r="N107" s="9">
        <f t="shared" si="11"/>
        <v>67.865340616411288</v>
      </c>
    </row>
    <row r="108" spans="1:14" x14ac:dyDescent="0.2">
      <c r="A108" s="3">
        <v>1505536</v>
      </c>
      <c r="B108" s="3">
        <v>150553</v>
      </c>
      <c r="C108" s="1" t="s">
        <v>53</v>
      </c>
      <c r="D108" s="10" t="s">
        <v>124</v>
      </c>
      <c r="E108" s="11">
        <v>19.569275525814454</v>
      </c>
      <c r="F108" s="12">
        <v>12.470630760889211</v>
      </c>
      <c r="G108" s="12">
        <v>80.353841546813626</v>
      </c>
      <c r="H108" s="15">
        <f t="shared" si="12"/>
        <v>79.594254637382321</v>
      </c>
      <c r="I108" s="15">
        <f t="shared" si="13"/>
        <v>97.687044286724756</v>
      </c>
      <c r="J108" s="15">
        <f t="shared" si="14"/>
        <v>87.60625290038486</v>
      </c>
      <c r="K108" s="15">
        <f t="shared" si="8"/>
        <v>79.594254637382321</v>
      </c>
      <c r="L108" s="15">
        <f t="shared" si="9"/>
        <v>97.687044286724756</v>
      </c>
      <c r="M108" s="15">
        <f t="shared" si="10"/>
        <v>87.60625290038486</v>
      </c>
      <c r="N108" s="9">
        <f t="shared" si="11"/>
        <v>88.295850608163974</v>
      </c>
    </row>
    <row r="109" spans="1:14" x14ac:dyDescent="0.2">
      <c r="A109" s="3">
        <v>1505551</v>
      </c>
      <c r="B109" s="3">
        <v>150555</v>
      </c>
      <c r="C109" s="1" t="s">
        <v>30</v>
      </c>
      <c r="D109" s="10" t="s">
        <v>125</v>
      </c>
      <c r="E109" s="11">
        <v>56.796051738074048</v>
      </c>
      <c r="F109" s="12">
        <v>309.90415335463257</v>
      </c>
      <c r="G109" s="12">
        <v>18.726602964307574</v>
      </c>
      <c r="H109" s="15">
        <f t="shared" si="12"/>
        <v>40.776057362977411</v>
      </c>
      <c r="I109" s="15">
        <f t="shared" si="13"/>
        <v>42.520942811688286</v>
      </c>
      <c r="J109" s="15">
        <f t="shared" si="14"/>
        <v>20.416706466308803</v>
      </c>
      <c r="K109" s="15">
        <f t="shared" si="8"/>
        <v>40.776057362977411</v>
      </c>
      <c r="L109" s="15">
        <f t="shared" si="9"/>
        <v>42.520942811688286</v>
      </c>
      <c r="M109" s="15">
        <f t="shared" si="10"/>
        <v>20.416706466308803</v>
      </c>
      <c r="N109" s="9">
        <f t="shared" si="11"/>
        <v>34.571235546991495</v>
      </c>
    </row>
    <row r="110" spans="1:14" x14ac:dyDescent="0.2">
      <c r="A110" s="3">
        <v>1505601</v>
      </c>
      <c r="B110" s="3">
        <v>150560</v>
      </c>
      <c r="C110" s="1" t="s">
        <v>41</v>
      </c>
      <c r="D110" s="10" t="s">
        <v>126</v>
      </c>
      <c r="E110" s="11">
        <v>80.937488894417001</v>
      </c>
      <c r="F110" s="12">
        <v>255.25525525525526</v>
      </c>
      <c r="G110" s="12">
        <v>14.792636554248551</v>
      </c>
      <c r="H110" s="15">
        <f t="shared" si="12"/>
        <v>15.60258908629238</v>
      </c>
      <c r="I110" s="15">
        <f t="shared" si="13"/>
        <v>52.656877160174496</v>
      </c>
      <c r="J110" s="15">
        <f t="shared" si="14"/>
        <v>16.127670889534016</v>
      </c>
      <c r="K110" s="15">
        <f t="shared" si="8"/>
        <v>15.60258908629238</v>
      </c>
      <c r="L110" s="15">
        <f t="shared" si="9"/>
        <v>52.656877160174496</v>
      </c>
      <c r="M110" s="15">
        <f t="shared" si="10"/>
        <v>16.127670889534016</v>
      </c>
      <c r="N110" s="9">
        <f t="shared" si="11"/>
        <v>28.129045712000295</v>
      </c>
    </row>
    <row r="111" spans="1:14" x14ac:dyDescent="0.2">
      <c r="A111" s="3">
        <v>1505635</v>
      </c>
      <c r="B111" s="3">
        <v>150563</v>
      </c>
      <c r="C111" s="1" t="s">
        <v>53</v>
      </c>
      <c r="D111" s="10" t="s">
        <v>127</v>
      </c>
      <c r="E111" s="11">
        <v>88.634434426457148</v>
      </c>
      <c r="F111" s="12">
        <v>86.983535259397343</v>
      </c>
      <c r="G111" s="12">
        <v>9.717125686900264</v>
      </c>
      <c r="H111" s="15">
        <f t="shared" si="12"/>
        <v>7.5766040165809541</v>
      </c>
      <c r="I111" s="15">
        <f t="shared" si="13"/>
        <v>83.866858804878646</v>
      </c>
      <c r="J111" s="15">
        <f t="shared" si="14"/>
        <v>10.594058140655147</v>
      </c>
      <c r="K111" s="15">
        <f t="shared" si="8"/>
        <v>7.5766040165809541</v>
      </c>
      <c r="L111" s="15">
        <f t="shared" si="9"/>
        <v>83.866858804878646</v>
      </c>
      <c r="M111" s="15">
        <f t="shared" si="10"/>
        <v>10.594058140655147</v>
      </c>
      <c r="N111" s="9">
        <f t="shared" si="11"/>
        <v>34.012506987371587</v>
      </c>
    </row>
    <row r="112" spans="1:14" x14ac:dyDescent="0.2">
      <c r="A112" s="3">
        <v>1505650</v>
      </c>
      <c r="B112" s="3">
        <v>150565</v>
      </c>
      <c r="C112" s="1" t="s">
        <v>35</v>
      </c>
      <c r="D112" s="10" t="s">
        <v>128</v>
      </c>
      <c r="E112" s="11">
        <v>38.461248922028318</v>
      </c>
      <c r="F112" s="12">
        <v>175.14047489577666</v>
      </c>
      <c r="G112" s="12">
        <v>61.52907616885868</v>
      </c>
      <c r="H112" s="15">
        <f t="shared" si="12"/>
        <v>59.894661365711109</v>
      </c>
      <c r="I112" s="15">
        <f t="shared" si="13"/>
        <v>67.516063389152123</v>
      </c>
      <c r="J112" s="15">
        <f t="shared" si="14"/>
        <v>67.082415120774627</v>
      </c>
      <c r="K112" s="15">
        <f t="shared" si="8"/>
        <v>59.894661365711109</v>
      </c>
      <c r="L112" s="15">
        <f t="shared" si="9"/>
        <v>67.516063389152123</v>
      </c>
      <c r="M112" s="15">
        <f t="shared" si="10"/>
        <v>67.082415120774627</v>
      </c>
      <c r="N112" s="9">
        <f t="shared" si="11"/>
        <v>64.831046625212608</v>
      </c>
    </row>
    <row r="113" spans="1:14" x14ac:dyDescent="0.2">
      <c r="A113" s="3">
        <v>1505700</v>
      </c>
      <c r="B113" s="3">
        <v>150570</v>
      </c>
      <c r="C113" s="1" t="s">
        <v>28</v>
      </c>
      <c r="D113" s="10" t="s">
        <v>129</v>
      </c>
      <c r="E113" s="11">
        <v>1.5548127996470604</v>
      </c>
      <c r="F113" s="12">
        <v>158.97634742148119</v>
      </c>
      <c r="G113" s="12">
        <v>15.334081110094719</v>
      </c>
      <c r="H113" s="15">
        <f t="shared" si="12"/>
        <v>98.378824214655808</v>
      </c>
      <c r="I113" s="15">
        <f t="shared" si="13"/>
        <v>70.514084219912263</v>
      </c>
      <c r="J113" s="15">
        <f t="shared" si="14"/>
        <v>16.717984766372737</v>
      </c>
      <c r="K113" s="15">
        <f t="shared" si="8"/>
        <v>98.378824214655808</v>
      </c>
      <c r="L113" s="15">
        <f t="shared" si="9"/>
        <v>70.514084219912263</v>
      </c>
      <c r="M113" s="15">
        <f t="shared" si="10"/>
        <v>16.717984766372737</v>
      </c>
      <c r="N113" s="9">
        <f t="shared" si="11"/>
        <v>61.870297733646943</v>
      </c>
    </row>
    <row r="114" spans="1:14" x14ac:dyDescent="0.2">
      <c r="A114" s="3">
        <v>1505809</v>
      </c>
      <c r="B114" s="3">
        <v>150580</v>
      </c>
      <c r="C114" s="1" t="s">
        <v>28</v>
      </c>
      <c r="D114" s="10" t="s">
        <v>130</v>
      </c>
      <c r="E114" s="11">
        <v>12.524345124041952</v>
      </c>
      <c r="F114" s="12">
        <v>89.31163838658351</v>
      </c>
      <c r="G114" s="12">
        <v>67.837806323114165</v>
      </c>
      <c r="H114" s="15">
        <f t="shared" si="12"/>
        <v>86.940351343720209</v>
      </c>
      <c r="I114" s="15">
        <f t="shared" si="13"/>
        <v>83.435056860569475</v>
      </c>
      <c r="J114" s="15">
        <f t="shared" si="14"/>
        <v>73.960554193514625</v>
      </c>
      <c r="K114" s="15">
        <f t="shared" si="8"/>
        <v>86.940351343720209</v>
      </c>
      <c r="L114" s="15">
        <f t="shared" si="9"/>
        <v>83.435056860569475</v>
      </c>
      <c r="M114" s="15">
        <f t="shared" si="10"/>
        <v>73.960554193514625</v>
      </c>
      <c r="N114" s="9">
        <f t="shared" si="11"/>
        <v>81.445320799268089</v>
      </c>
    </row>
    <row r="115" spans="1:14" x14ac:dyDescent="0.2">
      <c r="A115" s="3">
        <v>1505908</v>
      </c>
      <c r="B115" s="3">
        <v>150590</v>
      </c>
      <c r="C115" s="1" t="s">
        <v>35</v>
      </c>
      <c r="D115" s="10" t="s">
        <v>131</v>
      </c>
      <c r="E115" s="11">
        <v>7.3661180494744407</v>
      </c>
      <c r="F115" s="12">
        <v>31.937544357700499</v>
      </c>
      <c r="G115" s="12">
        <v>58.226425423335115</v>
      </c>
      <c r="H115" s="15">
        <f t="shared" si="12"/>
        <v>92.319089352755697</v>
      </c>
      <c r="I115" s="15">
        <f t="shared" si="13"/>
        <v>94.076443432044726</v>
      </c>
      <c r="J115" s="15">
        <f t="shared" si="14"/>
        <v>63.481676052695036</v>
      </c>
      <c r="K115" s="15">
        <f t="shared" si="8"/>
        <v>92.319089352755697</v>
      </c>
      <c r="L115" s="15">
        <f t="shared" si="9"/>
        <v>94.076443432044726</v>
      </c>
      <c r="M115" s="15">
        <f t="shared" si="10"/>
        <v>63.481676052695036</v>
      </c>
      <c r="N115" s="9">
        <f t="shared" si="11"/>
        <v>83.292402945831824</v>
      </c>
    </row>
    <row r="116" spans="1:14" x14ac:dyDescent="0.2">
      <c r="A116" s="3">
        <v>1506005</v>
      </c>
      <c r="B116" s="3">
        <v>150600</v>
      </c>
      <c r="C116" s="1" t="s">
        <v>32</v>
      </c>
      <c r="D116" s="10" t="s">
        <v>132</v>
      </c>
      <c r="E116" s="11">
        <v>14.508059909299774</v>
      </c>
      <c r="F116" s="12">
        <v>77.594296679132171</v>
      </c>
      <c r="G116" s="12">
        <v>48.283780979083382</v>
      </c>
      <c r="H116" s="15">
        <f t="shared" si="12"/>
        <v>84.871834010088392</v>
      </c>
      <c r="I116" s="15">
        <f t="shared" si="13"/>
        <v>85.608315799286473</v>
      </c>
      <c r="J116" s="15">
        <f t="shared" si="14"/>
        <v>52.641635415953033</v>
      </c>
      <c r="K116" s="15">
        <f t="shared" si="8"/>
        <v>84.871834010088392</v>
      </c>
      <c r="L116" s="15">
        <f t="shared" si="9"/>
        <v>85.608315799286473</v>
      </c>
      <c r="M116" s="15">
        <f t="shared" si="10"/>
        <v>52.641635415953033</v>
      </c>
      <c r="N116" s="9">
        <f t="shared" si="11"/>
        <v>74.373928408442637</v>
      </c>
    </row>
    <row r="117" spans="1:14" x14ac:dyDescent="0.2">
      <c r="A117" s="3">
        <v>1506104</v>
      </c>
      <c r="B117" s="3">
        <v>150610</v>
      </c>
      <c r="C117" s="1" t="s">
        <v>41</v>
      </c>
      <c r="D117" s="10" t="s">
        <v>133</v>
      </c>
      <c r="E117" s="11">
        <v>69.489559164733166</v>
      </c>
      <c r="F117" s="12">
        <v>180.36072144288579</v>
      </c>
      <c r="G117" s="12">
        <v>19.296210363495746</v>
      </c>
      <c r="H117" s="15">
        <f t="shared" si="12"/>
        <v>27.53991054804295</v>
      </c>
      <c r="I117" s="15">
        <f t="shared" si="13"/>
        <v>66.547844849993467</v>
      </c>
      <c r="J117" s="15">
        <f t="shared" si="14"/>
        <v>21.037725088548534</v>
      </c>
      <c r="K117" s="15">
        <f t="shared" si="8"/>
        <v>27.53991054804295</v>
      </c>
      <c r="L117" s="15">
        <f t="shared" si="9"/>
        <v>66.547844849993467</v>
      </c>
      <c r="M117" s="15">
        <f t="shared" si="10"/>
        <v>21.037725088548534</v>
      </c>
      <c r="N117" s="9">
        <f t="shared" si="11"/>
        <v>38.375160162194987</v>
      </c>
    </row>
    <row r="118" spans="1:14" x14ac:dyDescent="0.2">
      <c r="A118" s="3">
        <v>1506112</v>
      </c>
      <c r="B118" s="3">
        <v>150611</v>
      </c>
      <c r="C118" s="1" t="s">
        <v>41</v>
      </c>
      <c r="D118" s="10" t="s">
        <v>134</v>
      </c>
      <c r="E118" s="11">
        <v>27.134175527086313</v>
      </c>
      <c r="F118" s="12">
        <v>36.529680365296798</v>
      </c>
      <c r="G118" s="12">
        <v>36.145890756885045</v>
      </c>
      <c r="H118" s="15">
        <f t="shared" si="12"/>
        <v>71.705959961094734</v>
      </c>
      <c r="I118" s="15">
        <f t="shared" si="13"/>
        <v>93.224722890348289</v>
      </c>
      <c r="J118" s="15">
        <f t="shared" si="14"/>
        <v>39.408212055529781</v>
      </c>
      <c r="K118" s="15">
        <f t="shared" si="8"/>
        <v>71.705959961094734</v>
      </c>
      <c r="L118" s="15">
        <f t="shared" si="9"/>
        <v>93.224722890348289</v>
      </c>
      <c r="M118" s="15">
        <f t="shared" si="10"/>
        <v>39.408212055529781</v>
      </c>
      <c r="N118" s="9">
        <f t="shared" si="11"/>
        <v>68.112964968990937</v>
      </c>
    </row>
    <row r="119" spans="1:14" x14ac:dyDescent="0.2">
      <c r="A119" s="3">
        <v>1506138</v>
      </c>
      <c r="B119" s="3">
        <v>150613</v>
      </c>
      <c r="C119" s="1" t="s">
        <v>30</v>
      </c>
      <c r="D119" s="10" t="s">
        <v>135</v>
      </c>
      <c r="E119" s="11">
        <v>69.702749274349216</v>
      </c>
      <c r="F119" s="12">
        <v>108.76658690450294</v>
      </c>
      <c r="G119" s="12">
        <v>12.022043988075763</v>
      </c>
      <c r="H119" s="15">
        <f t="shared" si="12"/>
        <v>27.317606696513032</v>
      </c>
      <c r="I119" s="15">
        <f t="shared" si="13"/>
        <v>79.826675213564997</v>
      </c>
      <c r="J119" s="15">
        <f t="shared" si="14"/>
        <v>13.107012132845613</v>
      </c>
      <c r="K119" s="15">
        <f t="shared" si="8"/>
        <v>27.317606696513032</v>
      </c>
      <c r="L119" s="15">
        <f t="shared" si="9"/>
        <v>79.826675213564997</v>
      </c>
      <c r="M119" s="15">
        <f t="shared" si="10"/>
        <v>13.107012132845613</v>
      </c>
      <c r="N119" s="9">
        <f t="shared" si="11"/>
        <v>40.083764680974546</v>
      </c>
    </row>
    <row r="120" spans="1:14" x14ac:dyDescent="0.2">
      <c r="A120" s="3">
        <v>1506161</v>
      </c>
      <c r="B120" s="3">
        <v>150616</v>
      </c>
      <c r="C120" s="1" t="s">
        <v>30</v>
      </c>
      <c r="D120" s="10" t="s">
        <v>136</v>
      </c>
      <c r="E120" s="11">
        <v>83.771870451440662</v>
      </c>
      <c r="F120" s="12">
        <v>155.84415584415584</v>
      </c>
      <c r="G120" s="12">
        <v>13.099607813782391</v>
      </c>
      <c r="H120" s="15">
        <f t="shared" si="12"/>
        <v>12.647039516162112</v>
      </c>
      <c r="I120" s="15">
        <f t="shared" si="13"/>
        <v>71.095023439160926</v>
      </c>
      <c r="J120" s="15">
        <f t="shared" si="14"/>
        <v>14.281833954629274</v>
      </c>
      <c r="K120" s="15">
        <f t="shared" si="8"/>
        <v>12.647039516162112</v>
      </c>
      <c r="L120" s="15">
        <f t="shared" si="9"/>
        <v>71.095023439160926</v>
      </c>
      <c r="M120" s="15">
        <f t="shared" si="10"/>
        <v>14.281833954629274</v>
      </c>
      <c r="N120" s="9">
        <f t="shared" si="11"/>
        <v>32.674632303317438</v>
      </c>
    </row>
    <row r="121" spans="1:14" x14ac:dyDescent="0.2">
      <c r="A121" s="3">
        <v>1506187</v>
      </c>
      <c r="B121" s="3">
        <v>150618</v>
      </c>
      <c r="C121" s="1" t="s">
        <v>25</v>
      </c>
      <c r="D121" s="10" t="s">
        <v>137</v>
      </c>
      <c r="E121" s="11">
        <v>69.733510186391769</v>
      </c>
      <c r="F121" s="12">
        <v>141.19503056596332</v>
      </c>
      <c r="G121" s="12">
        <v>30.746772468063011</v>
      </c>
      <c r="H121" s="15">
        <f t="shared" si="12"/>
        <v>27.2855307749989</v>
      </c>
      <c r="I121" s="15">
        <f t="shared" si="13"/>
        <v>73.812051178905975</v>
      </c>
      <c r="J121" s="15">
        <f t="shared" si="14"/>
        <v>33.52178395467935</v>
      </c>
      <c r="K121" s="15">
        <f t="shared" si="8"/>
        <v>27.2855307749989</v>
      </c>
      <c r="L121" s="15">
        <f t="shared" si="9"/>
        <v>73.812051178905975</v>
      </c>
      <c r="M121" s="15">
        <f t="shared" si="10"/>
        <v>33.52178395467935</v>
      </c>
      <c r="N121" s="9">
        <f t="shared" si="11"/>
        <v>44.873121969528079</v>
      </c>
    </row>
    <row r="122" spans="1:14" x14ac:dyDescent="0.2">
      <c r="A122" s="3">
        <v>1506195</v>
      </c>
      <c r="B122" s="3">
        <v>150619</v>
      </c>
      <c r="C122" s="1" t="s">
        <v>44</v>
      </c>
      <c r="D122" s="10" t="s">
        <v>138</v>
      </c>
      <c r="E122" s="11">
        <v>36.346436802989068</v>
      </c>
      <c r="F122" s="12">
        <v>124.07901279211679</v>
      </c>
      <c r="G122" s="12">
        <v>63.016631770574229</v>
      </c>
      <c r="H122" s="15">
        <f t="shared" si="12"/>
        <v>62.09988036096037</v>
      </c>
      <c r="I122" s="15">
        <f t="shared" si="13"/>
        <v>76.986622643233616</v>
      </c>
      <c r="J122" s="15">
        <f t="shared" si="14"/>
        <v>68.70423346723399</v>
      </c>
      <c r="K122" s="15">
        <f t="shared" si="8"/>
        <v>62.09988036096037</v>
      </c>
      <c r="L122" s="15">
        <f t="shared" si="9"/>
        <v>76.986622643233616</v>
      </c>
      <c r="M122" s="15">
        <f t="shared" si="10"/>
        <v>68.70423346723399</v>
      </c>
      <c r="N122" s="9">
        <f t="shared" si="11"/>
        <v>69.263578823809326</v>
      </c>
    </row>
    <row r="123" spans="1:14" x14ac:dyDescent="0.2">
      <c r="A123" s="3">
        <v>1506203</v>
      </c>
      <c r="B123" s="3">
        <v>150620</v>
      </c>
      <c r="C123" s="1" t="s">
        <v>41</v>
      </c>
      <c r="D123" s="10" t="s">
        <v>139</v>
      </c>
      <c r="E123" s="11">
        <v>15.6996285158323</v>
      </c>
      <c r="F123" s="12">
        <v>35.211267605633807</v>
      </c>
      <c r="G123" s="12">
        <v>50.23881125066336</v>
      </c>
      <c r="H123" s="15">
        <f t="shared" si="12"/>
        <v>83.629326601694132</v>
      </c>
      <c r="I123" s="15">
        <f t="shared" si="13"/>
        <v>93.469253807547204</v>
      </c>
      <c r="J123" s="15">
        <f t="shared" si="14"/>
        <v>54.773121431450654</v>
      </c>
      <c r="K123" s="15">
        <f t="shared" si="8"/>
        <v>83.629326601694132</v>
      </c>
      <c r="L123" s="15">
        <f t="shared" si="9"/>
        <v>93.469253807547204</v>
      </c>
      <c r="M123" s="15">
        <f t="shared" si="10"/>
        <v>54.773121431450654</v>
      </c>
      <c r="N123" s="9">
        <f t="shared" si="11"/>
        <v>77.290567280230661</v>
      </c>
    </row>
    <row r="124" spans="1:14" x14ac:dyDescent="0.2">
      <c r="A124" s="3">
        <v>1506302</v>
      </c>
      <c r="B124" s="3">
        <v>150630</v>
      </c>
      <c r="C124" s="1" t="s">
        <v>28</v>
      </c>
      <c r="D124" s="10" t="s">
        <v>140</v>
      </c>
      <c r="E124" s="11">
        <v>12.791719239725527</v>
      </c>
      <c r="F124" s="12">
        <v>341.26984126984127</v>
      </c>
      <c r="G124" s="12">
        <v>13.717077652812055</v>
      </c>
      <c r="H124" s="15">
        <f t="shared" si="12"/>
        <v>86.66154715424392</v>
      </c>
      <c r="I124" s="15">
        <f t="shared" si="13"/>
        <v>36.703432037261791</v>
      </c>
      <c r="J124" s="15">
        <f t="shared" si="14"/>
        <v>14.955034951061752</v>
      </c>
      <c r="K124" s="15">
        <f t="shared" si="8"/>
        <v>86.66154715424392</v>
      </c>
      <c r="L124" s="15">
        <f t="shared" si="9"/>
        <v>36.703432037261791</v>
      </c>
      <c r="M124" s="15">
        <f t="shared" si="10"/>
        <v>14.955034951061752</v>
      </c>
      <c r="N124" s="9">
        <f t="shared" si="11"/>
        <v>46.106671380855822</v>
      </c>
    </row>
    <row r="125" spans="1:14" x14ac:dyDescent="0.2">
      <c r="A125" s="3">
        <v>1506351</v>
      </c>
      <c r="B125" s="3">
        <v>150635</v>
      </c>
      <c r="C125" s="1" t="s">
        <v>38</v>
      </c>
      <c r="D125" s="10" t="s">
        <v>141</v>
      </c>
      <c r="E125" s="11">
        <v>57.917556461528505</v>
      </c>
      <c r="F125" s="12">
        <v>30.76923076923077</v>
      </c>
      <c r="G125" s="12">
        <v>35.052524860329171</v>
      </c>
      <c r="H125" s="15">
        <f t="shared" si="12"/>
        <v>39.606609024206264</v>
      </c>
      <c r="I125" s="15">
        <f t="shared" si="13"/>
        <v>94.293134897802005</v>
      </c>
      <c r="J125" s="15">
        <f t="shared" si="14"/>
        <v>38.216161910726925</v>
      </c>
      <c r="K125" s="15">
        <f t="shared" si="8"/>
        <v>39.606609024206264</v>
      </c>
      <c r="L125" s="15">
        <f t="shared" si="9"/>
        <v>94.293134897802005</v>
      </c>
      <c r="M125" s="15">
        <f t="shared" si="10"/>
        <v>38.216161910726925</v>
      </c>
      <c r="N125" s="9">
        <f t="shared" si="11"/>
        <v>57.371968610911729</v>
      </c>
    </row>
    <row r="126" spans="1:14" x14ac:dyDescent="0.2">
      <c r="A126" s="3">
        <v>1506401</v>
      </c>
      <c r="B126" s="3">
        <v>150640</v>
      </c>
      <c r="C126" s="1" t="s">
        <v>28</v>
      </c>
      <c r="D126" s="10" t="s">
        <v>142</v>
      </c>
      <c r="E126" s="11">
        <v>1E-4</v>
      </c>
      <c r="F126" s="12">
        <v>3529.4117647058824</v>
      </c>
      <c r="G126" s="12">
        <v>0.15789688775946173</v>
      </c>
      <c r="H126" s="15">
        <f t="shared" si="12"/>
        <v>100</v>
      </c>
      <c r="I126" s="15">
        <v>0</v>
      </c>
      <c r="J126" s="15">
        <f t="shared" si="14"/>
        <v>0.17203920800495981</v>
      </c>
      <c r="K126" s="15">
        <f t="shared" si="8"/>
        <v>100</v>
      </c>
      <c r="L126" s="15">
        <f t="shared" si="9"/>
        <v>0</v>
      </c>
      <c r="M126" s="15">
        <f t="shared" si="10"/>
        <v>0.17203920800495981</v>
      </c>
      <c r="N126" s="9">
        <f t="shared" si="11"/>
        <v>33.390679736001651</v>
      </c>
    </row>
    <row r="127" spans="1:14" x14ac:dyDescent="0.2">
      <c r="A127" s="3">
        <v>1506500</v>
      </c>
      <c r="B127" s="3">
        <v>150650</v>
      </c>
      <c r="C127" s="1" t="s">
        <v>69</v>
      </c>
      <c r="D127" s="10" t="s">
        <v>143</v>
      </c>
      <c r="E127" s="11">
        <v>75.091059579579237</v>
      </c>
      <c r="F127" s="12">
        <v>38.4122919334187</v>
      </c>
      <c r="G127" s="12">
        <v>21.765120627816433</v>
      </c>
      <c r="H127" s="15">
        <f t="shared" si="12"/>
        <v>21.698949544695367</v>
      </c>
      <c r="I127" s="15">
        <f t="shared" si="13"/>
        <v>92.875547922108595</v>
      </c>
      <c r="J127" s="15">
        <f t="shared" si="14"/>
        <v>23.7294725148762</v>
      </c>
      <c r="K127" s="15">
        <f t="shared" si="8"/>
        <v>21.698949544695367</v>
      </c>
      <c r="L127" s="15">
        <f t="shared" si="9"/>
        <v>92.875547922108595</v>
      </c>
      <c r="M127" s="15">
        <f t="shared" si="10"/>
        <v>23.7294725148762</v>
      </c>
      <c r="N127" s="9">
        <f t="shared" si="11"/>
        <v>46.101323327226716</v>
      </c>
    </row>
    <row r="128" spans="1:14" x14ac:dyDescent="0.2">
      <c r="A128" s="3">
        <v>1506559</v>
      </c>
      <c r="B128" s="3">
        <v>150655</v>
      </c>
      <c r="C128" s="1" t="s">
        <v>41</v>
      </c>
      <c r="D128" s="10" t="s">
        <v>144</v>
      </c>
      <c r="E128" s="11">
        <v>92.929680015328614</v>
      </c>
      <c r="F128" s="12">
        <v>627.09966405375144</v>
      </c>
      <c r="G128" s="12">
        <v>6.6319990612713546</v>
      </c>
      <c r="H128" s="15">
        <f t="shared" si="12"/>
        <v>3.0977394041807789</v>
      </c>
      <c r="I128" s="15">
        <v>0</v>
      </c>
      <c r="J128" s="15">
        <f t="shared" si="14"/>
        <v>7.2304763311248976</v>
      </c>
      <c r="K128" s="15">
        <f t="shared" si="8"/>
        <v>3.0977394041807789</v>
      </c>
      <c r="L128" s="15">
        <f t="shared" si="9"/>
        <v>0</v>
      </c>
      <c r="M128" s="15">
        <f t="shared" si="10"/>
        <v>7.2304763311248976</v>
      </c>
      <c r="N128" s="9">
        <f t="shared" si="11"/>
        <v>3.4427385784352253</v>
      </c>
    </row>
    <row r="129" spans="1:14" x14ac:dyDescent="0.2">
      <c r="A129" s="3">
        <v>1506583</v>
      </c>
      <c r="B129" s="3">
        <v>150658</v>
      </c>
      <c r="C129" s="1" t="s">
        <v>30</v>
      </c>
      <c r="D129" s="10" t="s">
        <v>145</v>
      </c>
      <c r="E129" s="11">
        <v>58.528313159824187</v>
      </c>
      <c r="F129" s="12">
        <v>357.18374356038925</v>
      </c>
      <c r="G129" s="12">
        <v>16.911556720896588</v>
      </c>
      <c r="H129" s="15">
        <f t="shared" si="12"/>
        <v>38.969742864592419</v>
      </c>
      <c r="I129" s="15">
        <f t="shared" si="13"/>
        <v>33.751821401821424</v>
      </c>
      <c r="J129" s="15">
        <f t="shared" si="14"/>
        <v>18.437839058703169</v>
      </c>
      <c r="K129" s="15">
        <f t="shared" si="8"/>
        <v>38.969742864592419</v>
      </c>
      <c r="L129" s="15">
        <f t="shared" si="9"/>
        <v>33.751821401821424</v>
      </c>
      <c r="M129" s="15">
        <f t="shared" si="10"/>
        <v>18.437839058703169</v>
      </c>
      <c r="N129" s="9">
        <f t="shared" si="11"/>
        <v>30.386467775039005</v>
      </c>
    </row>
    <row r="130" spans="1:14" x14ac:dyDescent="0.2">
      <c r="A130" s="3">
        <v>1506609</v>
      </c>
      <c r="B130" s="3">
        <v>150660</v>
      </c>
      <c r="C130" s="1" t="s">
        <v>69</v>
      </c>
      <c r="D130" s="10" t="s">
        <v>146</v>
      </c>
      <c r="E130" s="11">
        <v>90.862615899537715</v>
      </c>
      <c r="F130" s="12">
        <v>432.80182232346243</v>
      </c>
      <c r="G130" s="12">
        <v>9.5909325270250179</v>
      </c>
      <c r="H130" s="15">
        <f t="shared" si="12"/>
        <v>5.2531691993396139</v>
      </c>
      <c r="I130" s="15">
        <f t="shared" si="13"/>
        <v>19.726655139413225</v>
      </c>
      <c r="J130" s="15">
        <f t="shared" si="14"/>
        <v>10.456475127524529</v>
      </c>
      <c r="K130" s="15">
        <f t="shared" si="8"/>
        <v>5.2531691993396139</v>
      </c>
      <c r="L130" s="15">
        <f t="shared" si="9"/>
        <v>19.726655139413225</v>
      </c>
      <c r="M130" s="15">
        <f t="shared" si="10"/>
        <v>10.456475127524529</v>
      </c>
      <c r="N130" s="9">
        <f t="shared" si="11"/>
        <v>11.812099822092456</v>
      </c>
    </row>
    <row r="131" spans="1:14" x14ac:dyDescent="0.2">
      <c r="A131" s="3">
        <v>1506708</v>
      </c>
      <c r="B131" s="3">
        <v>150670</v>
      </c>
      <c r="C131" s="1" t="s">
        <v>30</v>
      </c>
      <c r="D131" s="10" t="s">
        <v>147</v>
      </c>
      <c r="E131" s="11">
        <v>63.590023017845667</v>
      </c>
      <c r="F131" s="12">
        <v>144.14360864267246</v>
      </c>
      <c r="G131" s="12">
        <v>29.027452238250618</v>
      </c>
      <c r="H131" s="15">
        <f t="shared" si="12"/>
        <v>33.691648121868745</v>
      </c>
      <c r="I131" s="15">
        <f t="shared" si="13"/>
        <v>73.265167438403793</v>
      </c>
      <c r="J131" s="15">
        <f t="shared" si="14"/>
        <v>31.647282531718979</v>
      </c>
      <c r="K131" s="15">
        <f t="shared" si="8"/>
        <v>33.691648121868745</v>
      </c>
      <c r="L131" s="15">
        <f t="shared" si="9"/>
        <v>73.265167438403793</v>
      </c>
      <c r="M131" s="15">
        <f t="shared" si="10"/>
        <v>31.647282531718979</v>
      </c>
      <c r="N131" s="9">
        <f t="shared" si="11"/>
        <v>46.201366030663841</v>
      </c>
    </row>
    <row r="132" spans="1:14" x14ac:dyDescent="0.2">
      <c r="A132" s="3">
        <v>1506807</v>
      </c>
      <c r="B132" s="3">
        <v>150680</v>
      </c>
      <c r="C132" s="1" t="s">
        <v>32</v>
      </c>
      <c r="D132" s="10" t="s">
        <v>148</v>
      </c>
      <c r="E132" s="11">
        <v>28.684145818933761</v>
      </c>
      <c r="F132" s="12">
        <v>34.055514314795403</v>
      </c>
      <c r="G132" s="12">
        <v>73.006011881851492</v>
      </c>
      <c r="H132" s="15">
        <f t="shared" si="12"/>
        <v>70.089729422749414</v>
      </c>
      <c r="I132" s="15">
        <f t="shared" si="13"/>
        <v>93.683615668195912</v>
      </c>
      <c r="J132" s="15">
        <f t="shared" si="14"/>
        <v>79.595228005886355</v>
      </c>
      <c r="K132" s="15">
        <f t="shared" si="8"/>
        <v>70.089729422749414</v>
      </c>
      <c r="L132" s="15">
        <f t="shared" si="9"/>
        <v>93.683615668195912</v>
      </c>
      <c r="M132" s="15">
        <f t="shared" si="10"/>
        <v>79.595228005886355</v>
      </c>
      <c r="N132" s="9">
        <f t="shared" si="11"/>
        <v>81.122857698943889</v>
      </c>
    </row>
    <row r="133" spans="1:14" x14ac:dyDescent="0.2">
      <c r="A133" s="3">
        <v>1506906</v>
      </c>
      <c r="B133" s="3">
        <v>150690</v>
      </c>
      <c r="C133" s="1" t="s">
        <v>41</v>
      </c>
      <c r="D133" s="10" t="s">
        <v>149</v>
      </c>
      <c r="E133" s="11">
        <v>65.095202823406396</v>
      </c>
      <c r="F133" s="12">
        <v>166.05166051660515</v>
      </c>
      <c r="G133" s="12">
        <v>23.61552873513137</v>
      </c>
      <c r="H133" s="15">
        <f t="shared" si="12"/>
        <v>32.122122834678684</v>
      </c>
      <c r="I133" s="15">
        <f t="shared" si="13"/>
        <v>69.201799589822386</v>
      </c>
      <c r="J133" s="15">
        <f t="shared" si="14"/>
        <v>25.746893452567228</v>
      </c>
      <c r="K133" s="15">
        <f t="shared" si="8"/>
        <v>32.122122834678684</v>
      </c>
      <c r="L133" s="15">
        <f t="shared" si="9"/>
        <v>69.201799589822386</v>
      </c>
      <c r="M133" s="15">
        <f t="shared" si="10"/>
        <v>25.746893452567228</v>
      </c>
      <c r="N133" s="9">
        <f t="shared" si="11"/>
        <v>42.35693862568943</v>
      </c>
    </row>
    <row r="134" spans="1:14" x14ac:dyDescent="0.2">
      <c r="A134" s="3">
        <v>1507003</v>
      </c>
      <c r="B134" s="3">
        <v>150700</v>
      </c>
      <c r="C134" s="1" t="s">
        <v>69</v>
      </c>
      <c r="D134" s="10" t="s">
        <v>150</v>
      </c>
      <c r="E134" s="11">
        <v>60.619250099513025</v>
      </c>
      <c r="F134" s="12">
        <v>46.082949308755765</v>
      </c>
      <c r="G134" s="12">
        <v>20.181615942918576</v>
      </c>
      <c r="H134" s="15">
        <f t="shared" si="12"/>
        <v>36.789419697461653</v>
      </c>
      <c r="I134" s="15">
        <f t="shared" si="13"/>
        <v>91.452842574513781</v>
      </c>
      <c r="J134" s="15">
        <f t="shared" si="14"/>
        <v>22.003044980530639</v>
      </c>
      <c r="K134" s="15">
        <f t="shared" si="8"/>
        <v>36.789419697461653</v>
      </c>
      <c r="L134" s="15">
        <f t="shared" si="9"/>
        <v>91.452842574513781</v>
      </c>
      <c r="M134" s="15">
        <f t="shared" si="10"/>
        <v>22.003044980530639</v>
      </c>
      <c r="N134" s="9">
        <f t="shared" si="11"/>
        <v>50.081769084168691</v>
      </c>
    </row>
    <row r="135" spans="1:14" x14ac:dyDescent="0.2">
      <c r="A135" s="3">
        <v>1507102</v>
      </c>
      <c r="B135" s="3">
        <v>150710</v>
      </c>
      <c r="C135" s="1" t="s">
        <v>69</v>
      </c>
      <c r="D135" s="10" t="s">
        <v>151</v>
      </c>
      <c r="E135" s="11">
        <v>50.886967162609928</v>
      </c>
      <c r="F135" s="12">
        <v>46.162723600692438</v>
      </c>
      <c r="G135" s="12">
        <v>37.335780733616858</v>
      </c>
      <c r="H135" s="15">
        <f t="shared" si="12"/>
        <v>46.937751554642858</v>
      </c>
      <c r="I135" s="15">
        <f t="shared" si="13"/>
        <v>91.438046539938725</v>
      </c>
      <c r="J135" s="15">
        <f t="shared" si="14"/>
        <v>40.705498282885721</v>
      </c>
      <c r="K135" s="15">
        <f t="shared" ref="K135:K162" si="15">H135</f>
        <v>46.937751554642858</v>
      </c>
      <c r="L135" s="15">
        <f t="shared" ref="L135:L162" si="16">I135</f>
        <v>91.438046539938725</v>
      </c>
      <c r="M135" s="15">
        <f t="shared" ref="M135:M162" si="17">J135</f>
        <v>40.705498282885721</v>
      </c>
      <c r="N135" s="9">
        <f t="shared" ref="N135:N162" si="18">AVERAGE(K135:M135)</f>
        <v>59.693765459155763</v>
      </c>
    </row>
    <row r="136" spans="1:14" x14ac:dyDescent="0.2">
      <c r="A136" s="3">
        <v>1507151</v>
      </c>
      <c r="B136" s="3">
        <v>150715</v>
      </c>
      <c r="C136" s="1" t="s">
        <v>53</v>
      </c>
      <c r="D136" s="10" t="s">
        <v>152</v>
      </c>
      <c r="E136" s="11">
        <v>93.474588930126728</v>
      </c>
      <c r="F136" s="12">
        <v>262.05450733752616</v>
      </c>
      <c r="G136" s="12">
        <v>6.8511645543439554</v>
      </c>
      <c r="H136" s="15">
        <f t="shared" si="12"/>
        <v>2.5295359790276453</v>
      </c>
      <c r="I136" s="15">
        <f t="shared" si="13"/>
        <v>51.395794592702003</v>
      </c>
      <c r="J136" s="15">
        <f t="shared" si="14"/>
        <v>7.4694231087552829</v>
      </c>
      <c r="K136" s="15">
        <f t="shared" si="15"/>
        <v>2.5295359790276453</v>
      </c>
      <c r="L136" s="15">
        <f t="shared" si="16"/>
        <v>51.395794592702003</v>
      </c>
      <c r="M136" s="15">
        <f t="shared" si="17"/>
        <v>7.4694231087552829</v>
      </c>
      <c r="N136" s="9">
        <f t="shared" si="18"/>
        <v>20.464917893494974</v>
      </c>
    </row>
    <row r="137" spans="1:14" x14ac:dyDescent="0.2">
      <c r="A137" s="3">
        <v>1507201</v>
      </c>
      <c r="B137" s="3">
        <v>150720</v>
      </c>
      <c r="C137" s="1" t="s">
        <v>69</v>
      </c>
      <c r="D137" s="10" t="s">
        <v>153</v>
      </c>
      <c r="E137" s="11">
        <v>80.621781931685803</v>
      </c>
      <c r="F137" s="12">
        <v>654.5454545454545</v>
      </c>
      <c r="G137" s="12">
        <v>16.303397331578495</v>
      </c>
      <c r="H137" s="15">
        <f t="shared" si="12"/>
        <v>15.931792321359694</v>
      </c>
      <c r="I137" s="15">
        <v>0</v>
      </c>
      <c r="J137" s="15">
        <f t="shared" si="14"/>
        <v>17.77478884798828</v>
      </c>
      <c r="K137" s="15">
        <f t="shared" si="15"/>
        <v>15.931792321359694</v>
      </c>
      <c r="L137" s="15">
        <f t="shared" si="16"/>
        <v>0</v>
      </c>
      <c r="M137" s="15">
        <f t="shared" si="17"/>
        <v>17.77478884798828</v>
      </c>
      <c r="N137" s="9">
        <f t="shared" si="18"/>
        <v>11.235527056449323</v>
      </c>
    </row>
    <row r="138" spans="1:14" x14ac:dyDescent="0.2">
      <c r="A138" s="3">
        <v>1507300</v>
      </c>
      <c r="B138" s="3">
        <v>150730</v>
      </c>
      <c r="C138" s="1" t="s">
        <v>30</v>
      </c>
      <c r="D138" s="10" t="s">
        <v>154</v>
      </c>
      <c r="E138" s="11">
        <v>24.951045803515402</v>
      </c>
      <c r="F138" s="12">
        <v>89.851827506402103</v>
      </c>
      <c r="G138" s="12">
        <v>69.369892164862193</v>
      </c>
      <c r="H138" s="15">
        <f t="shared" si="12"/>
        <v>73.982417095120866</v>
      </c>
      <c r="I138" s="15">
        <f t="shared" si="13"/>
        <v>83.334865975763506</v>
      </c>
      <c r="J138" s="15">
        <f t="shared" si="14"/>
        <v>75.630921959016632</v>
      </c>
      <c r="K138" s="15">
        <f t="shared" si="15"/>
        <v>73.982417095120866</v>
      </c>
      <c r="L138" s="15">
        <f t="shared" si="16"/>
        <v>83.334865975763506</v>
      </c>
      <c r="M138" s="15">
        <f t="shared" si="17"/>
        <v>75.630921959016632</v>
      </c>
      <c r="N138" s="9">
        <f t="shared" si="18"/>
        <v>77.649401676633673</v>
      </c>
    </row>
    <row r="139" spans="1:14" x14ac:dyDescent="0.2">
      <c r="A139" s="3">
        <v>1507409</v>
      </c>
      <c r="B139" s="3">
        <v>150740</v>
      </c>
      <c r="C139" s="1" t="s">
        <v>69</v>
      </c>
      <c r="D139" s="10" t="s">
        <v>155</v>
      </c>
      <c r="E139" s="11">
        <v>87.351728366994067</v>
      </c>
      <c r="F139" s="12">
        <v>341.88034188034186</v>
      </c>
      <c r="G139" s="12">
        <v>12.201709907997023</v>
      </c>
      <c r="H139" s="15">
        <f t="shared" si="12"/>
        <v>8.9141449461905058</v>
      </c>
      <c r="I139" s="15">
        <f t="shared" si="13"/>
        <v>36.590200218817948</v>
      </c>
      <c r="J139" s="15">
        <f t="shared" si="14"/>
        <v>13.302894212699135</v>
      </c>
      <c r="K139" s="15">
        <f t="shared" si="15"/>
        <v>8.9141449461905058</v>
      </c>
      <c r="L139" s="15">
        <f t="shared" si="16"/>
        <v>36.590200218817948</v>
      </c>
      <c r="M139" s="15">
        <f t="shared" si="17"/>
        <v>13.302894212699135</v>
      </c>
      <c r="N139" s="9">
        <f t="shared" si="18"/>
        <v>19.60241312590253</v>
      </c>
    </row>
    <row r="140" spans="1:14" x14ac:dyDescent="0.2">
      <c r="A140" s="3">
        <v>1507458</v>
      </c>
      <c r="B140" s="3">
        <v>150745</v>
      </c>
      <c r="C140" s="1" t="s">
        <v>53</v>
      </c>
      <c r="D140" s="10" t="s">
        <v>156</v>
      </c>
      <c r="E140" s="11">
        <v>79.163384236254188</v>
      </c>
      <c r="F140" s="12">
        <v>94.081942336874064</v>
      </c>
      <c r="G140" s="12">
        <v>10.399623277986507</v>
      </c>
      <c r="H140" s="15">
        <f t="shared" si="12"/>
        <v>17.452535592896549</v>
      </c>
      <c r="I140" s="15">
        <f t="shared" si="13"/>
        <v>82.550290848004252</v>
      </c>
      <c r="J140" s="15">
        <f t="shared" si="14"/>
        <v>11.338156118143486</v>
      </c>
      <c r="K140" s="15">
        <f t="shared" si="15"/>
        <v>17.452535592896549</v>
      </c>
      <c r="L140" s="15">
        <f t="shared" si="16"/>
        <v>82.550290848004252</v>
      </c>
      <c r="M140" s="15">
        <f t="shared" si="17"/>
        <v>11.338156118143486</v>
      </c>
      <c r="N140" s="9">
        <f t="shared" si="18"/>
        <v>37.113660853014764</v>
      </c>
    </row>
    <row r="141" spans="1:14" x14ac:dyDescent="0.2">
      <c r="A141" s="3">
        <v>1507466</v>
      </c>
      <c r="B141" s="3">
        <v>150746</v>
      </c>
      <c r="C141" s="1" t="s">
        <v>69</v>
      </c>
      <c r="D141" s="10" t="s">
        <v>157</v>
      </c>
      <c r="E141" s="11">
        <v>57.21781561673761</v>
      </c>
      <c r="F141" s="12">
        <v>119.40298507462687</v>
      </c>
      <c r="G141" s="12">
        <v>34.197980787880645</v>
      </c>
      <c r="H141" s="15">
        <f t="shared" si="12"/>
        <v>40.336263346116269</v>
      </c>
      <c r="I141" s="15">
        <f t="shared" si="13"/>
        <v>77.853902892324669</v>
      </c>
      <c r="J141" s="15">
        <f t="shared" si="14"/>
        <v>37.284489001857644</v>
      </c>
      <c r="K141" s="15">
        <f t="shared" si="15"/>
        <v>40.336263346116269</v>
      </c>
      <c r="L141" s="15">
        <f t="shared" si="16"/>
        <v>77.853902892324669</v>
      </c>
      <c r="M141" s="15">
        <f t="shared" si="17"/>
        <v>37.284489001857644</v>
      </c>
      <c r="N141" s="9">
        <f t="shared" si="18"/>
        <v>51.824885080099527</v>
      </c>
    </row>
    <row r="142" spans="1:14" x14ac:dyDescent="0.2">
      <c r="A142" s="3">
        <v>1507474</v>
      </c>
      <c r="B142" s="3">
        <v>150747</v>
      </c>
      <c r="C142" s="1" t="s">
        <v>41</v>
      </c>
      <c r="D142" s="10" t="s">
        <v>158</v>
      </c>
      <c r="E142" s="11">
        <v>32.344255378990297</v>
      </c>
      <c r="F142" s="12">
        <v>64.143681847338044</v>
      </c>
      <c r="G142" s="12">
        <v>46.646340551198776</v>
      </c>
      <c r="H142" s="15">
        <f t="shared" si="12"/>
        <v>66.273152501393</v>
      </c>
      <c r="I142" s="15">
        <f t="shared" si="13"/>
        <v>88.103051349743879</v>
      </c>
      <c r="J142" s="15">
        <f t="shared" si="14"/>
        <v>50.856404044355983</v>
      </c>
      <c r="K142" s="15">
        <f t="shared" si="15"/>
        <v>66.273152501393</v>
      </c>
      <c r="L142" s="15">
        <f t="shared" si="16"/>
        <v>88.103051349743879</v>
      </c>
      <c r="M142" s="15">
        <f t="shared" si="17"/>
        <v>50.856404044355983</v>
      </c>
      <c r="N142" s="9">
        <f t="shared" si="18"/>
        <v>68.41086929849763</v>
      </c>
    </row>
    <row r="143" spans="1:14" x14ac:dyDescent="0.2">
      <c r="A143" s="3">
        <v>1507508</v>
      </c>
      <c r="B143" s="3">
        <v>150750</v>
      </c>
      <c r="C143" s="1" t="s">
        <v>53</v>
      </c>
      <c r="D143" s="10" t="s">
        <v>159</v>
      </c>
      <c r="E143" s="11">
        <v>75.053383535603487</v>
      </c>
      <c r="F143" s="12">
        <v>334.30232558139539</v>
      </c>
      <c r="G143" s="12">
        <v>10.750932307411034</v>
      </c>
      <c r="H143" s="15">
        <f t="shared" si="12"/>
        <v>21.738236215645085</v>
      </c>
      <c r="I143" s="15">
        <f t="shared" si="13"/>
        <v>37.995723081478467</v>
      </c>
      <c r="J143" s="15">
        <f t="shared" si="14"/>
        <v>11.721173350266069</v>
      </c>
      <c r="K143" s="15">
        <f t="shared" si="15"/>
        <v>21.738236215645085</v>
      </c>
      <c r="L143" s="15">
        <f t="shared" si="16"/>
        <v>37.995723081478467</v>
      </c>
      <c r="M143" s="15">
        <f t="shared" si="17"/>
        <v>11.721173350266069</v>
      </c>
      <c r="N143" s="9">
        <f t="shared" si="18"/>
        <v>23.818377549129874</v>
      </c>
    </row>
    <row r="144" spans="1:14" x14ac:dyDescent="0.2">
      <c r="A144" s="3">
        <v>1507607</v>
      </c>
      <c r="B144" s="3">
        <v>150760</v>
      </c>
      <c r="C144" s="1" t="s">
        <v>69</v>
      </c>
      <c r="D144" s="10" t="s">
        <v>160</v>
      </c>
      <c r="E144" s="11">
        <v>81.566724284738029</v>
      </c>
      <c r="F144" s="12">
        <v>539.16004540295125</v>
      </c>
      <c r="G144" s="12">
        <v>16.097733892216443</v>
      </c>
      <c r="H144" s="15">
        <f t="shared" si="12"/>
        <v>14.946454282294097</v>
      </c>
      <c r="I144" s="15">
        <f t="shared" si="13"/>
        <v>0</v>
      </c>
      <c r="J144" s="15">
        <f t="shared" si="14"/>
        <v>17.55056278291304</v>
      </c>
      <c r="K144" s="15">
        <f t="shared" si="15"/>
        <v>14.946454282294097</v>
      </c>
      <c r="L144" s="15">
        <f t="shared" si="16"/>
        <v>0</v>
      </c>
      <c r="M144" s="15">
        <f t="shared" si="17"/>
        <v>17.55056278291304</v>
      </c>
      <c r="N144" s="9">
        <f t="shared" si="18"/>
        <v>10.832339021735713</v>
      </c>
    </row>
    <row r="145" spans="1:14" x14ac:dyDescent="0.2">
      <c r="A145" s="3">
        <v>1507706</v>
      </c>
      <c r="B145" s="3">
        <v>150770</v>
      </c>
      <c r="C145" s="1" t="s">
        <v>28</v>
      </c>
      <c r="D145" s="10" t="s">
        <v>161</v>
      </c>
      <c r="E145" s="11">
        <v>7.6458828942362418</v>
      </c>
      <c r="F145" s="12">
        <v>6.7727734507280735</v>
      </c>
      <c r="G145" s="12">
        <v>72.366321111152644</v>
      </c>
      <c r="H145" s="15">
        <f t="shared" si="12"/>
        <v>92.027364738395164</v>
      </c>
      <c r="I145" s="15">
        <f t="shared" si="13"/>
        <v>98.743847070155326</v>
      </c>
      <c r="J145" s="15">
        <f t="shared" si="14"/>
        <v>78.897800476600281</v>
      </c>
      <c r="K145" s="15">
        <f t="shared" si="15"/>
        <v>92.027364738395164</v>
      </c>
      <c r="L145" s="15">
        <f t="shared" si="16"/>
        <v>98.743847070155326</v>
      </c>
      <c r="M145" s="15">
        <f t="shared" si="17"/>
        <v>78.897800476600281</v>
      </c>
      <c r="N145" s="9">
        <f t="shared" si="18"/>
        <v>89.889670761716914</v>
      </c>
    </row>
    <row r="146" spans="1:14" x14ac:dyDescent="0.2">
      <c r="A146" s="3">
        <v>1507755</v>
      </c>
      <c r="B146" s="3">
        <v>150775</v>
      </c>
      <c r="C146" s="1" t="s">
        <v>30</v>
      </c>
      <c r="D146" s="10" t="s">
        <v>162</v>
      </c>
      <c r="E146" s="11">
        <v>90.741725017139245</v>
      </c>
      <c r="F146" s="12">
        <v>114.75409836065575</v>
      </c>
      <c r="G146" s="12">
        <v>9.3976998744405673</v>
      </c>
      <c r="H146" s="15">
        <f t="shared" si="12"/>
        <v>5.3792280902536023</v>
      </c>
      <c r="I146" s="15">
        <f t="shared" si="13"/>
        <v>78.716149198566256</v>
      </c>
      <c r="J146" s="15">
        <f t="shared" si="14"/>
        <v>10.245801818415915</v>
      </c>
      <c r="K146" s="15">
        <f t="shared" si="15"/>
        <v>5.3792280902536023</v>
      </c>
      <c r="L146" s="15">
        <f t="shared" si="16"/>
        <v>78.716149198566256</v>
      </c>
      <c r="M146" s="15">
        <f t="shared" si="17"/>
        <v>10.245801818415915</v>
      </c>
      <c r="N146" s="9">
        <f t="shared" si="18"/>
        <v>31.447059702411924</v>
      </c>
    </row>
    <row r="147" spans="1:14" x14ac:dyDescent="0.2">
      <c r="A147" s="3">
        <v>1507805</v>
      </c>
      <c r="B147" s="3">
        <v>150780</v>
      </c>
      <c r="C147" s="1" t="s">
        <v>35</v>
      </c>
      <c r="D147" s="10" t="s">
        <v>163</v>
      </c>
      <c r="E147" s="11">
        <v>12.51879691948275</v>
      </c>
      <c r="F147" s="12">
        <v>55.655875707693255</v>
      </c>
      <c r="G147" s="12">
        <v>79.496302197599491</v>
      </c>
      <c r="H147" s="15">
        <f t="shared" si="12"/>
        <v>86.946136730503895</v>
      </c>
      <c r="I147" s="15">
        <f t="shared" si="13"/>
        <v>89.677316317313242</v>
      </c>
      <c r="J147" s="15">
        <f t="shared" si="14"/>
        <v>86.671314369171398</v>
      </c>
      <c r="K147" s="15">
        <f t="shared" si="15"/>
        <v>86.946136730503895</v>
      </c>
      <c r="L147" s="15">
        <f t="shared" si="16"/>
        <v>89.677316317313242</v>
      </c>
      <c r="M147" s="15">
        <f t="shared" si="17"/>
        <v>86.671314369171398</v>
      </c>
      <c r="N147" s="9">
        <f t="shared" si="18"/>
        <v>87.764922472329502</v>
      </c>
    </row>
    <row r="148" spans="1:14" x14ac:dyDescent="0.2">
      <c r="A148" s="3">
        <v>1507904</v>
      </c>
      <c r="B148" s="3">
        <v>150790</v>
      </c>
      <c r="C148" s="1" t="s">
        <v>28</v>
      </c>
      <c r="D148" s="10" t="s">
        <v>164</v>
      </c>
      <c r="E148" s="11">
        <v>1.2354108651060824</v>
      </c>
      <c r="F148" s="12">
        <v>94.786729857819907</v>
      </c>
      <c r="G148" s="12">
        <v>4.430680326414449</v>
      </c>
      <c r="H148" s="15">
        <f t="shared" ref="H148:H162" si="19">(E148-$E$1)/($E$2-$E$1)*100</f>
        <v>98.711880379233293</v>
      </c>
      <c r="I148" s="15">
        <f t="shared" ref="I148:I162" si="20">(F148-$F$1)/($F$2-$F$1)*100</f>
        <v>82.419571285663778</v>
      </c>
      <c r="J148" s="15">
        <f t="shared" ref="J148:J162" si="21">(G148-$G$2)/($G$1-$G$2)*100</f>
        <v>4.8304725218700861</v>
      </c>
      <c r="K148" s="15">
        <f t="shared" si="15"/>
        <v>98.711880379233293</v>
      </c>
      <c r="L148" s="15">
        <f t="shared" si="16"/>
        <v>82.419571285663778</v>
      </c>
      <c r="M148" s="15">
        <f t="shared" si="17"/>
        <v>4.8304725218700861</v>
      </c>
      <c r="N148" s="9">
        <f t="shared" si="18"/>
        <v>61.987308062255721</v>
      </c>
    </row>
    <row r="149" spans="1:14" x14ac:dyDescent="0.2">
      <c r="A149" s="3">
        <v>1507953</v>
      </c>
      <c r="B149" s="3">
        <v>150795</v>
      </c>
      <c r="C149" s="1" t="s">
        <v>23</v>
      </c>
      <c r="D149" s="10" t="s">
        <v>165</v>
      </c>
      <c r="E149" s="11">
        <v>54.350806922144045</v>
      </c>
      <c r="F149" s="12">
        <v>118.58675944528838</v>
      </c>
      <c r="G149" s="12">
        <v>46.060503191868506</v>
      </c>
      <c r="H149" s="15">
        <f t="shared" si="19"/>
        <v>43.325834843245161</v>
      </c>
      <c r="I149" s="15">
        <f t="shared" si="20"/>
        <v>78.005291295023696</v>
      </c>
      <c r="J149" s="15">
        <f t="shared" si="21"/>
        <v>50.217690589674092</v>
      </c>
      <c r="K149" s="15">
        <f t="shared" si="15"/>
        <v>43.325834843245161</v>
      </c>
      <c r="L149" s="15">
        <f t="shared" si="16"/>
        <v>78.005291295023696</v>
      </c>
      <c r="M149" s="15">
        <f t="shared" si="17"/>
        <v>50.217690589674092</v>
      </c>
      <c r="N149" s="9">
        <f t="shared" si="18"/>
        <v>57.182938909314316</v>
      </c>
    </row>
    <row r="150" spans="1:14" x14ac:dyDescent="0.2">
      <c r="A150" s="3">
        <v>1507961</v>
      </c>
      <c r="B150" s="3">
        <v>150796</v>
      </c>
      <c r="C150" s="1" t="s">
        <v>69</v>
      </c>
      <c r="D150" s="10" t="s">
        <v>166</v>
      </c>
      <c r="E150" s="11">
        <v>84.353807874323067</v>
      </c>
      <c r="F150" s="12">
        <v>198.86363636363635</v>
      </c>
      <c r="G150" s="12">
        <v>17.173244865102212</v>
      </c>
      <c r="H150" s="15">
        <f t="shared" si="19"/>
        <v>12.040224637699211</v>
      </c>
      <c r="I150" s="15">
        <f t="shared" si="20"/>
        <v>63.116040414498521</v>
      </c>
      <c r="J150" s="15">
        <f t="shared" si="21"/>
        <v>18.723146466933237</v>
      </c>
      <c r="K150" s="15">
        <f t="shared" si="15"/>
        <v>12.040224637699211</v>
      </c>
      <c r="L150" s="15">
        <f t="shared" si="16"/>
        <v>63.116040414498521</v>
      </c>
      <c r="M150" s="15">
        <f t="shared" si="17"/>
        <v>18.723146466933237</v>
      </c>
      <c r="N150" s="9">
        <f t="shared" si="18"/>
        <v>31.293137173043657</v>
      </c>
    </row>
    <row r="151" spans="1:14" x14ac:dyDescent="0.2">
      <c r="A151" s="3">
        <v>1507979</v>
      </c>
      <c r="B151" s="3">
        <v>150797</v>
      </c>
      <c r="C151" s="1" t="s">
        <v>32</v>
      </c>
      <c r="D151" s="10" t="s">
        <v>167</v>
      </c>
      <c r="E151" s="11">
        <v>19.932664621181793</v>
      </c>
      <c r="F151" s="12">
        <v>83.603020496224374</v>
      </c>
      <c r="G151" s="12">
        <v>39.11633787528028</v>
      </c>
      <c r="H151" s="15">
        <f t="shared" si="19"/>
        <v>79.215330888763688</v>
      </c>
      <c r="I151" s="15">
        <f t="shared" si="20"/>
        <v>84.49385544882378</v>
      </c>
      <c r="J151" s="15">
        <f t="shared" si="21"/>
        <v>42.646763695713751</v>
      </c>
      <c r="K151" s="15">
        <f t="shared" si="15"/>
        <v>79.215330888763688</v>
      </c>
      <c r="L151" s="15">
        <f t="shared" si="16"/>
        <v>84.49385544882378</v>
      </c>
      <c r="M151" s="15">
        <f t="shared" si="17"/>
        <v>42.646763695713751</v>
      </c>
      <c r="N151" s="9">
        <f t="shared" si="18"/>
        <v>68.785316677767085</v>
      </c>
    </row>
    <row r="152" spans="1:14" x14ac:dyDescent="0.2">
      <c r="A152" s="3">
        <v>1508001</v>
      </c>
      <c r="B152" s="3">
        <v>150800</v>
      </c>
      <c r="C152" s="1" t="s">
        <v>25</v>
      </c>
      <c r="D152" s="10" t="s">
        <v>168</v>
      </c>
      <c r="E152" s="11">
        <v>59.921937450064242</v>
      </c>
      <c r="F152" s="12">
        <v>145.78238143192826</v>
      </c>
      <c r="G152" s="12">
        <v>40.527768605545859</v>
      </c>
      <c r="H152" s="15">
        <f t="shared" si="19"/>
        <v>37.516542020219404</v>
      </c>
      <c r="I152" s="15">
        <f t="shared" si="20"/>
        <v>72.961218155221985</v>
      </c>
      <c r="J152" s="15">
        <f t="shared" si="21"/>
        <v>44.185586345745342</v>
      </c>
      <c r="K152" s="15">
        <f t="shared" si="15"/>
        <v>37.516542020219404</v>
      </c>
      <c r="L152" s="15">
        <f t="shared" si="16"/>
        <v>72.961218155221985</v>
      </c>
      <c r="M152" s="15">
        <f t="shared" si="17"/>
        <v>44.185586345745342</v>
      </c>
      <c r="N152" s="9">
        <f t="shared" si="18"/>
        <v>51.554448840395573</v>
      </c>
    </row>
    <row r="153" spans="1:14" x14ac:dyDescent="0.2">
      <c r="A153" s="3">
        <v>1508035</v>
      </c>
      <c r="B153" s="3">
        <v>150803</v>
      </c>
      <c r="C153" s="1" t="s">
        <v>41</v>
      </c>
      <c r="D153" s="10" t="s">
        <v>169</v>
      </c>
      <c r="E153" s="11">
        <v>54.157426341407223</v>
      </c>
      <c r="F153" s="12">
        <v>308.51063829787233</v>
      </c>
      <c r="G153" s="12">
        <v>10.829181187177788</v>
      </c>
      <c r="H153" s="15">
        <f t="shared" si="19"/>
        <v>43.527482321105701</v>
      </c>
      <c r="I153" s="15">
        <f t="shared" si="20"/>
        <v>42.779403231206054</v>
      </c>
      <c r="J153" s="15">
        <f t="shared" si="21"/>
        <v>11.806484762255817</v>
      </c>
      <c r="K153" s="15">
        <f t="shared" si="15"/>
        <v>43.527482321105701</v>
      </c>
      <c r="L153" s="15">
        <f t="shared" si="16"/>
        <v>42.779403231206054</v>
      </c>
      <c r="M153" s="15">
        <f t="shared" si="17"/>
        <v>11.806484762255817</v>
      </c>
      <c r="N153" s="9">
        <f t="shared" si="18"/>
        <v>32.704456771522523</v>
      </c>
    </row>
    <row r="154" spans="1:14" x14ac:dyDescent="0.2">
      <c r="A154" s="3">
        <v>1508050</v>
      </c>
      <c r="B154" s="3">
        <v>150805</v>
      </c>
      <c r="C154" s="1" t="s">
        <v>44</v>
      </c>
      <c r="D154" s="10" t="s">
        <v>170</v>
      </c>
      <c r="E154" s="11">
        <v>15.80090542265358</v>
      </c>
      <c r="F154" s="12">
        <v>59.023018977401186</v>
      </c>
      <c r="G154" s="12">
        <v>83.362764920772406</v>
      </c>
      <c r="H154" s="15">
        <f t="shared" si="19"/>
        <v>83.523720171367913</v>
      </c>
      <c r="I154" s="15">
        <f t="shared" si="20"/>
        <v>89.052799733984443</v>
      </c>
      <c r="J154" s="15">
        <f t="shared" si="21"/>
        <v>90.886753558880514</v>
      </c>
      <c r="K154" s="15">
        <f t="shared" si="15"/>
        <v>83.523720171367913</v>
      </c>
      <c r="L154" s="15">
        <f t="shared" si="16"/>
        <v>89.052799733984443</v>
      </c>
      <c r="M154" s="15">
        <f t="shared" si="17"/>
        <v>90.886753558880514</v>
      </c>
      <c r="N154" s="9">
        <f t="shared" si="18"/>
        <v>87.821091154744295</v>
      </c>
    </row>
    <row r="155" spans="1:14" x14ac:dyDescent="0.2">
      <c r="A155" s="3">
        <v>1508084</v>
      </c>
      <c r="B155" s="3">
        <v>150808</v>
      </c>
      <c r="C155" s="1" t="s">
        <v>30</v>
      </c>
      <c r="D155" s="10" t="s">
        <v>171</v>
      </c>
      <c r="E155" s="11">
        <v>91.769700954471759</v>
      </c>
      <c r="F155" s="12">
        <v>280.56112224448896</v>
      </c>
      <c r="G155" s="12">
        <v>7.9439813993028716</v>
      </c>
      <c r="H155" s="15">
        <f t="shared" si="19"/>
        <v>4.3073068338657476</v>
      </c>
      <c r="I155" s="15">
        <f t="shared" si="20"/>
        <v>47.963303907005475</v>
      </c>
      <c r="J155" s="15">
        <f t="shared" si="21"/>
        <v>8.6608746460492281</v>
      </c>
      <c r="K155" s="15">
        <f t="shared" si="15"/>
        <v>4.3073068338657476</v>
      </c>
      <c r="L155" s="15">
        <f t="shared" si="16"/>
        <v>47.963303907005475</v>
      </c>
      <c r="M155" s="15">
        <f t="shared" si="17"/>
        <v>8.6608746460492281</v>
      </c>
      <c r="N155" s="9">
        <f t="shared" si="18"/>
        <v>20.310495128973482</v>
      </c>
    </row>
    <row r="156" spans="1:14" x14ac:dyDescent="0.2">
      <c r="A156" s="3">
        <v>1508100</v>
      </c>
      <c r="B156" s="3">
        <v>150810</v>
      </c>
      <c r="C156" s="1" t="s">
        <v>59</v>
      </c>
      <c r="D156" s="10" t="s">
        <v>172</v>
      </c>
      <c r="E156" s="11">
        <v>41.822415221689504</v>
      </c>
      <c r="F156" s="12">
        <v>129.64213369345038</v>
      </c>
      <c r="G156" s="12">
        <v>35.527702732202684</v>
      </c>
      <c r="H156" s="15">
        <f t="shared" si="19"/>
        <v>56.389807339448119</v>
      </c>
      <c r="I156" s="15">
        <f t="shared" si="20"/>
        <v>75.95480992258058</v>
      </c>
      <c r="J156" s="15">
        <f t="shared" si="21"/>
        <v>38.734228051950296</v>
      </c>
      <c r="K156" s="15">
        <f t="shared" si="15"/>
        <v>56.389807339448119</v>
      </c>
      <c r="L156" s="15">
        <f t="shared" si="16"/>
        <v>75.95480992258058</v>
      </c>
      <c r="M156" s="15">
        <f t="shared" si="17"/>
        <v>38.734228051950296</v>
      </c>
      <c r="N156" s="9">
        <f t="shared" si="18"/>
        <v>57.026281771326332</v>
      </c>
    </row>
    <row r="157" spans="1:14" x14ac:dyDescent="0.2">
      <c r="A157" s="3">
        <v>1508126</v>
      </c>
      <c r="B157" s="3">
        <v>150812</v>
      </c>
      <c r="C157" s="1" t="s">
        <v>25</v>
      </c>
      <c r="D157" s="10" t="s">
        <v>173</v>
      </c>
      <c r="E157" s="11">
        <v>73.012152184115138</v>
      </c>
      <c r="F157" s="12">
        <v>120.16496018202503</v>
      </c>
      <c r="G157" s="12">
        <v>27.638967170472529</v>
      </c>
      <c r="H157" s="15">
        <f t="shared" si="19"/>
        <v>23.866728912218697</v>
      </c>
      <c r="I157" s="15">
        <f t="shared" si="20"/>
        <v>77.7125765356665</v>
      </c>
      <c r="J157" s="15">
        <f t="shared" si="21"/>
        <v>30.133476557602535</v>
      </c>
      <c r="K157" s="15">
        <f t="shared" si="15"/>
        <v>23.866728912218697</v>
      </c>
      <c r="L157" s="15">
        <f t="shared" si="16"/>
        <v>77.7125765356665</v>
      </c>
      <c r="M157" s="15">
        <f t="shared" si="17"/>
        <v>30.133476557602535</v>
      </c>
      <c r="N157" s="9">
        <f t="shared" si="18"/>
        <v>43.904260668495908</v>
      </c>
    </row>
    <row r="158" spans="1:14" x14ac:dyDescent="0.2">
      <c r="A158" s="3">
        <v>1508159</v>
      </c>
      <c r="B158" s="3">
        <v>150815</v>
      </c>
      <c r="C158" s="1" t="s">
        <v>35</v>
      </c>
      <c r="D158" s="10" t="s">
        <v>174</v>
      </c>
      <c r="E158" s="11">
        <v>38.109955273668696</v>
      </c>
      <c r="F158" s="12">
        <v>137.54346746150023</v>
      </c>
      <c r="G158" s="12">
        <v>59.691943755985086</v>
      </c>
      <c r="H158" s="15">
        <f t="shared" si="19"/>
        <v>60.260972594637195</v>
      </c>
      <c r="I158" s="15">
        <f t="shared" si="20"/>
        <v>74.489320166633561</v>
      </c>
      <c r="J158" s="15">
        <f t="shared" si="21"/>
        <v>65.07946810579422</v>
      </c>
      <c r="K158" s="15">
        <f t="shared" si="15"/>
        <v>60.260972594637195</v>
      </c>
      <c r="L158" s="15">
        <f t="shared" si="16"/>
        <v>74.489320166633561</v>
      </c>
      <c r="M158" s="15">
        <f t="shared" si="17"/>
        <v>65.07946810579422</v>
      </c>
      <c r="N158" s="9">
        <f t="shared" si="18"/>
        <v>66.609920289021659</v>
      </c>
    </row>
    <row r="159" spans="1:14" x14ac:dyDescent="0.2">
      <c r="A159" s="3">
        <v>1508209</v>
      </c>
      <c r="B159" s="3">
        <v>150820</v>
      </c>
      <c r="C159" s="1" t="s">
        <v>69</v>
      </c>
      <c r="D159" s="10" t="s">
        <v>175</v>
      </c>
      <c r="E159" s="11">
        <v>54.981585651001396</v>
      </c>
      <c r="F159" s="12">
        <v>70.148090413094309</v>
      </c>
      <c r="G159" s="12">
        <v>31.948086227461413</v>
      </c>
      <c r="H159" s="15">
        <f t="shared" si="19"/>
        <v>42.668090723967403</v>
      </c>
      <c r="I159" s="15">
        <f t="shared" si="20"/>
        <v>86.989391364993196</v>
      </c>
      <c r="J159" s="15">
        <f t="shared" si="21"/>
        <v>34.831525044423813</v>
      </c>
      <c r="K159" s="15">
        <f t="shared" si="15"/>
        <v>42.668090723967403</v>
      </c>
      <c r="L159" s="15">
        <f t="shared" si="16"/>
        <v>86.989391364993196</v>
      </c>
      <c r="M159" s="15">
        <f t="shared" si="17"/>
        <v>34.831525044423813</v>
      </c>
      <c r="N159" s="9">
        <f t="shared" si="18"/>
        <v>54.829669044461468</v>
      </c>
    </row>
    <row r="160" spans="1:14" x14ac:dyDescent="0.2">
      <c r="A160" s="3">
        <v>1508308</v>
      </c>
      <c r="B160" s="3">
        <v>150830</v>
      </c>
      <c r="C160" s="1" t="s">
        <v>41</v>
      </c>
      <c r="D160" s="10" t="s">
        <v>176</v>
      </c>
      <c r="E160" s="11">
        <v>70.584610942072601</v>
      </c>
      <c r="F160" s="12">
        <v>120.62397968438238</v>
      </c>
      <c r="G160" s="12">
        <v>22.17218655443698</v>
      </c>
      <c r="H160" s="15">
        <f t="shared" si="19"/>
        <v>26.398046002048471</v>
      </c>
      <c r="I160" s="15">
        <f t="shared" si="20"/>
        <v>77.627440481649302</v>
      </c>
      <c r="J160" s="15">
        <f t="shared" si="21"/>
        <v>24.173279110912215</v>
      </c>
      <c r="K160" s="15">
        <f t="shared" si="15"/>
        <v>26.398046002048471</v>
      </c>
      <c r="L160" s="15">
        <f t="shared" si="16"/>
        <v>77.627440481649302</v>
      </c>
      <c r="M160" s="15">
        <f t="shared" si="17"/>
        <v>24.173279110912215</v>
      </c>
      <c r="N160" s="9">
        <f t="shared" si="18"/>
        <v>42.732921864870001</v>
      </c>
    </row>
    <row r="161" spans="1:14" x14ac:dyDescent="0.2">
      <c r="A161" s="3">
        <v>1508357</v>
      </c>
      <c r="B161" s="3">
        <v>150835</v>
      </c>
      <c r="C161" s="1" t="s">
        <v>35</v>
      </c>
      <c r="D161" s="10" t="s">
        <v>177</v>
      </c>
      <c r="E161" s="11">
        <v>65.320467112062417</v>
      </c>
      <c r="F161" s="12">
        <v>43.847629487530831</v>
      </c>
      <c r="G161" s="12">
        <v>23.621662404431472</v>
      </c>
      <c r="H161" s="15">
        <f t="shared" si="19"/>
        <v>31.887228640616073</v>
      </c>
      <c r="I161" s="15">
        <f t="shared" si="20"/>
        <v>91.867435654041302</v>
      </c>
      <c r="J161" s="15">
        <f t="shared" si="21"/>
        <v>25.753580730266656</v>
      </c>
      <c r="K161" s="15">
        <f t="shared" si="15"/>
        <v>31.887228640616073</v>
      </c>
      <c r="L161" s="15">
        <f t="shared" si="16"/>
        <v>91.867435654041302</v>
      </c>
      <c r="M161" s="15">
        <f t="shared" si="17"/>
        <v>25.753580730266656</v>
      </c>
      <c r="N161" s="9">
        <f t="shared" si="18"/>
        <v>49.836081674974679</v>
      </c>
    </row>
    <row r="162" spans="1:14" x14ac:dyDescent="0.2">
      <c r="A162" s="3">
        <v>1508407</v>
      </c>
      <c r="B162" s="3">
        <v>150840</v>
      </c>
      <c r="C162" s="1" t="s">
        <v>30</v>
      </c>
      <c r="D162" s="10" t="s">
        <v>178</v>
      </c>
      <c r="E162" s="11">
        <v>89.586881123410706</v>
      </c>
      <c r="F162" s="12">
        <v>110.36960985626283</v>
      </c>
      <c r="G162" s="12">
        <v>10.308656413751791</v>
      </c>
      <c r="H162" s="15">
        <f t="shared" si="19"/>
        <v>6.583440827673857</v>
      </c>
      <c r="I162" s="15">
        <f t="shared" si="20"/>
        <v>79.529356585683274</v>
      </c>
      <c r="J162" s="15">
        <f t="shared" si="21"/>
        <v>11.238978830810094</v>
      </c>
      <c r="K162" s="15">
        <f t="shared" si="15"/>
        <v>6.583440827673857</v>
      </c>
      <c r="L162" s="15">
        <f t="shared" si="16"/>
        <v>79.529356585683274</v>
      </c>
      <c r="M162" s="15">
        <f t="shared" si="17"/>
        <v>11.238978830810094</v>
      </c>
      <c r="N162" s="9">
        <f t="shared" si="18"/>
        <v>32.450592081389075</v>
      </c>
    </row>
  </sheetData>
  <autoFilter ref="E5:J162" xr:uid="{00000000-0001-0000-0000-000000000000}"/>
  <mergeCells count="4">
    <mergeCell ref="H4:J4"/>
    <mergeCell ref="N4:N5"/>
    <mergeCell ref="K5:M5"/>
    <mergeCell ref="K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9"/>
  <sheetViews>
    <sheetView workbookViewId="0">
      <selection activeCell="K13" sqref="A1:XFD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6" t="s">
        <v>189</v>
      </c>
    </row>
    <row r="2" spans="1:5" x14ac:dyDescent="0.25">
      <c r="A2" s="16"/>
    </row>
    <row r="3" spans="1:5" x14ac:dyDescent="0.25">
      <c r="A3" s="16" t="s">
        <v>197</v>
      </c>
    </row>
    <row r="5" spans="1:5" x14ac:dyDescent="0.25">
      <c r="A5" s="7" t="s">
        <v>190</v>
      </c>
      <c r="B5" s="7" t="s">
        <v>191</v>
      </c>
    </row>
    <row r="6" spans="1:5" x14ac:dyDescent="0.25">
      <c r="A6" s="12">
        <v>27.57265061273247</v>
      </c>
      <c r="B6" s="3" t="str">
        <f>IF(AND(A6&lt;$E$10,A6&gt;$E$11),"Normal","Outliers")</f>
        <v>Normal</v>
      </c>
      <c r="C6" s="1"/>
      <c r="D6" s="1" t="s">
        <v>183</v>
      </c>
      <c r="E6" s="2">
        <f>AVERAGE(A6:A149)</f>
        <v>35.448531145041642</v>
      </c>
    </row>
    <row r="7" spans="1:5" x14ac:dyDescent="0.25">
      <c r="A7" s="12">
        <v>6.1713217538277663</v>
      </c>
      <c r="B7" s="3" t="str">
        <f t="shared" ref="B7:B70" si="0">IF(AND(A7&lt;$E$10,A7&gt;$E$11),"Normal","Outliers")</f>
        <v>Normal</v>
      </c>
      <c r="C7" s="1"/>
      <c r="D7" s="1" t="s">
        <v>184</v>
      </c>
      <c r="E7" s="2">
        <f>_xlfn.QUARTILE.EXC(A6:A149,1)</f>
        <v>12.977193803207884</v>
      </c>
    </row>
    <row r="8" spans="1:5" x14ac:dyDescent="0.25">
      <c r="A8" s="12">
        <v>41.292390359599892</v>
      </c>
      <c r="B8" s="3" t="str">
        <f t="shared" si="0"/>
        <v>Normal</v>
      </c>
      <c r="C8" s="1"/>
      <c r="D8" s="1" t="s">
        <v>185</v>
      </c>
      <c r="E8" s="2">
        <f>_xlfn.QUARTILE.EXC(A6:A149,3)</f>
        <v>53.02628851155923</v>
      </c>
    </row>
    <row r="9" spans="1:5" x14ac:dyDescent="0.25">
      <c r="A9" s="12">
        <v>60.390207374570636</v>
      </c>
      <c r="B9" s="3" t="str">
        <f t="shared" si="0"/>
        <v>Normal</v>
      </c>
      <c r="C9" s="1"/>
      <c r="D9" s="1" t="s">
        <v>186</v>
      </c>
      <c r="E9" s="2">
        <f>E8-E7</f>
        <v>40.049094708351348</v>
      </c>
    </row>
    <row r="10" spans="1:5" x14ac:dyDescent="0.25">
      <c r="A10" s="12">
        <v>32.374396520641469</v>
      </c>
      <c r="B10" s="3" t="str">
        <f t="shared" si="0"/>
        <v>Normal</v>
      </c>
      <c r="C10" s="1"/>
      <c r="D10" s="1" t="s">
        <v>187</v>
      </c>
      <c r="E10" s="2">
        <f>E6+1.5*E9</f>
        <v>95.52217320756867</v>
      </c>
    </row>
    <row r="11" spans="1:5" x14ac:dyDescent="0.25">
      <c r="A11" s="12">
        <v>72.140299961277961</v>
      </c>
      <c r="B11" s="3" t="str">
        <f t="shared" si="0"/>
        <v>Normal</v>
      </c>
      <c r="C11" s="1"/>
      <c r="D11" s="1" t="s">
        <v>188</v>
      </c>
      <c r="E11" s="2">
        <f>E6-1.5*E9</f>
        <v>-24.62511091748538</v>
      </c>
    </row>
    <row r="12" spans="1:5" x14ac:dyDescent="0.25">
      <c r="A12" s="12">
        <v>85.16986093224466</v>
      </c>
      <c r="B12" s="3" t="str">
        <f t="shared" si="0"/>
        <v>Normal</v>
      </c>
      <c r="C12" s="1"/>
      <c r="D12" s="1"/>
      <c r="E12" s="1"/>
    </row>
    <row r="13" spans="1:5" x14ac:dyDescent="0.25">
      <c r="A13" s="12">
        <v>88.952459870667994</v>
      </c>
      <c r="B13" s="3" t="str">
        <f t="shared" si="0"/>
        <v>Normal</v>
      </c>
      <c r="C13" s="1"/>
      <c r="D13" s="1"/>
      <c r="E13" s="1"/>
    </row>
    <row r="14" spans="1:5" x14ac:dyDescent="0.25">
      <c r="A14" s="12">
        <v>78.36971551888729</v>
      </c>
      <c r="B14" s="3" t="str">
        <f t="shared" si="0"/>
        <v>Normal</v>
      </c>
      <c r="C14" s="1"/>
      <c r="D14" s="1"/>
      <c r="E14" s="1"/>
    </row>
    <row r="15" spans="1:5" x14ac:dyDescent="0.25">
      <c r="A15" s="12">
        <v>41.347248676415802</v>
      </c>
      <c r="B15" s="3" t="str">
        <f t="shared" si="0"/>
        <v>Normal</v>
      </c>
      <c r="C15" s="1"/>
      <c r="D15" s="1"/>
      <c r="E15" s="1"/>
    </row>
    <row r="16" spans="1:5" x14ac:dyDescent="0.25">
      <c r="A16" s="12">
        <v>64.091861723189126</v>
      </c>
      <c r="B16" s="3" t="str">
        <f t="shared" si="0"/>
        <v>Normal</v>
      </c>
      <c r="C16" s="1"/>
      <c r="D16" s="1"/>
      <c r="E16" s="1"/>
    </row>
    <row r="17" spans="1:5" x14ac:dyDescent="0.25">
      <c r="A17" s="12">
        <v>17.888013939373547</v>
      </c>
      <c r="B17" s="3" t="str">
        <f t="shared" si="0"/>
        <v>Normal</v>
      </c>
      <c r="C17" s="1"/>
      <c r="D17" s="1"/>
      <c r="E17" s="1"/>
    </row>
    <row r="18" spans="1:5" x14ac:dyDescent="0.25">
      <c r="A18" s="12">
        <v>13.025432709290005</v>
      </c>
      <c r="B18" s="3" t="str">
        <f t="shared" si="0"/>
        <v>Normal</v>
      </c>
      <c r="C18" s="1"/>
      <c r="D18" s="1"/>
      <c r="E18" s="1"/>
    </row>
    <row r="19" spans="1:5" x14ac:dyDescent="0.25">
      <c r="A19" s="12">
        <v>86.79661472293661</v>
      </c>
      <c r="B19" s="3" t="str">
        <f t="shared" si="0"/>
        <v>Normal</v>
      </c>
      <c r="C19" s="1"/>
      <c r="D19" s="1"/>
      <c r="E19" s="1"/>
    </row>
    <row r="20" spans="1:5" x14ac:dyDescent="0.25">
      <c r="A20" s="12">
        <v>73.906362533005904</v>
      </c>
      <c r="B20" s="3" t="str">
        <f t="shared" si="0"/>
        <v>Normal</v>
      </c>
      <c r="C20" s="1"/>
      <c r="D20" s="1"/>
      <c r="E20" s="1"/>
    </row>
    <row r="21" spans="1:5" x14ac:dyDescent="0.25">
      <c r="A21" s="12">
        <v>37.12131971783861</v>
      </c>
      <c r="B21" s="3" t="str">
        <f t="shared" si="0"/>
        <v>Normal</v>
      </c>
      <c r="C21" s="1"/>
      <c r="D21" s="1"/>
      <c r="E21" s="1"/>
    </row>
    <row r="22" spans="1:5" x14ac:dyDescent="0.25">
      <c r="A22" s="12">
        <v>23.438696984322455</v>
      </c>
      <c r="B22" s="3" t="str">
        <f t="shared" si="0"/>
        <v>Normal</v>
      </c>
      <c r="C22" s="1"/>
      <c r="D22" s="1"/>
      <c r="E22" s="1"/>
    </row>
    <row r="23" spans="1:5" x14ac:dyDescent="0.25">
      <c r="A23" s="12">
        <v>33.830965750821548</v>
      </c>
      <c r="B23" s="3" t="str">
        <f t="shared" si="0"/>
        <v>Normal</v>
      </c>
      <c r="C23" s="1"/>
      <c r="D23" s="1"/>
      <c r="E23" s="1"/>
    </row>
    <row r="24" spans="1:5" x14ac:dyDescent="0.25">
      <c r="A24" s="12">
        <v>21.397571984377038</v>
      </c>
      <c r="B24" s="3" t="str">
        <f t="shared" si="0"/>
        <v>Normal</v>
      </c>
      <c r="C24" s="1"/>
      <c r="D24" s="1"/>
      <c r="E24" s="1"/>
    </row>
    <row r="25" spans="1:5" x14ac:dyDescent="0.25">
      <c r="A25" s="12">
        <v>66.016917900936207</v>
      </c>
      <c r="B25" s="3" t="str">
        <f t="shared" si="0"/>
        <v>Normal</v>
      </c>
      <c r="C25" s="1"/>
      <c r="D25" s="1"/>
      <c r="E25" s="1"/>
    </row>
    <row r="26" spans="1:5" x14ac:dyDescent="0.25">
      <c r="A26" s="12">
        <v>28.962976371748322</v>
      </c>
      <c r="B26" s="3" t="str">
        <f t="shared" si="0"/>
        <v>Normal</v>
      </c>
      <c r="C26" s="1"/>
      <c r="D26" s="1"/>
      <c r="E26" s="1"/>
    </row>
    <row r="27" spans="1:5" x14ac:dyDescent="0.25">
      <c r="A27" s="12">
        <v>31.743901521122602</v>
      </c>
      <c r="B27" s="3" t="str">
        <f t="shared" si="0"/>
        <v>Normal</v>
      </c>
      <c r="C27" s="1"/>
      <c r="D27" s="1"/>
      <c r="E27" s="1"/>
    </row>
    <row r="28" spans="1:5" x14ac:dyDescent="0.25">
      <c r="A28" s="12">
        <v>6.1331298042850131</v>
      </c>
      <c r="B28" s="3" t="str">
        <f t="shared" si="0"/>
        <v>Normal</v>
      </c>
      <c r="C28" s="1"/>
      <c r="D28" s="1"/>
      <c r="E28" s="1"/>
    </row>
    <row r="29" spans="1:5" x14ac:dyDescent="0.25">
      <c r="A29" s="12">
        <v>7.2856178702839989</v>
      </c>
      <c r="B29" s="3" t="str">
        <f t="shared" si="0"/>
        <v>Normal</v>
      </c>
      <c r="C29" s="1"/>
      <c r="D29" s="1"/>
      <c r="E29" s="1"/>
    </row>
    <row r="30" spans="1:5" x14ac:dyDescent="0.25">
      <c r="A30" s="12">
        <v>53.085425319151447</v>
      </c>
      <c r="B30" s="3" t="str">
        <f t="shared" si="0"/>
        <v>Normal</v>
      </c>
      <c r="C30" s="1"/>
      <c r="D30" s="1"/>
      <c r="E30" s="1"/>
    </row>
    <row r="31" spans="1:5" x14ac:dyDescent="0.25">
      <c r="A31" s="12">
        <v>12.270300517587817</v>
      </c>
      <c r="B31" s="3" t="str">
        <f t="shared" si="0"/>
        <v>Normal</v>
      </c>
      <c r="C31" s="1"/>
      <c r="D31" s="1"/>
      <c r="E31" s="1"/>
    </row>
    <row r="32" spans="1:5" x14ac:dyDescent="0.25">
      <c r="A32" s="12">
        <v>20.667677345769963</v>
      </c>
      <c r="B32" s="3" t="str">
        <f t="shared" si="0"/>
        <v>Normal</v>
      </c>
      <c r="C32" s="1"/>
      <c r="D32" s="1"/>
      <c r="E32" s="1"/>
    </row>
    <row r="33" spans="1:5" x14ac:dyDescent="0.25">
      <c r="A33" s="12">
        <v>64.315619011700335</v>
      </c>
      <c r="B33" s="3" t="str">
        <f t="shared" si="0"/>
        <v>Normal</v>
      </c>
      <c r="C33" s="1"/>
      <c r="D33" s="1"/>
      <c r="E33" s="1"/>
    </row>
    <row r="34" spans="1:5" x14ac:dyDescent="0.25">
      <c r="A34" s="12">
        <v>26.993307469354804</v>
      </c>
      <c r="B34" s="3" t="str">
        <f t="shared" si="0"/>
        <v>Normal</v>
      </c>
      <c r="C34" s="1"/>
      <c r="D34" s="1"/>
      <c r="E34" s="1"/>
    </row>
    <row r="35" spans="1:5" x14ac:dyDescent="0.25">
      <c r="A35" s="12">
        <v>8.7992591591482139</v>
      </c>
      <c r="B35" s="3" t="str">
        <f t="shared" si="0"/>
        <v>Normal</v>
      </c>
      <c r="C35" s="1"/>
      <c r="D35" s="1"/>
      <c r="E35" s="1"/>
    </row>
    <row r="36" spans="1:5" x14ac:dyDescent="0.25">
      <c r="A36" s="12">
        <v>34.956191105967925</v>
      </c>
      <c r="B36" s="3" t="str">
        <f t="shared" si="0"/>
        <v>Normal</v>
      </c>
      <c r="C36" s="1"/>
      <c r="D36" s="1"/>
      <c r="E36" s="1"/>
    </row>
    <row r="37" spans="1:5" x14ac:dyDescent="0.25">
      <c r="A37" s="12">
        <v>28.03625793357299</v>
      </c>
      <c r="B37" s="3" t="str">
        <f t="shared" si="0"/>
        <v>Normal</v>
      </c>
      <c r="C37" s="1"/>
      <c r="D37" s="1"/>
      <c r="E37" s="1"/>
    </row>
    <row r="38" spans="1:5" x14ac:dyDescent="0.25">
      <c r="A38" s="12">
        <v>41.174887291015281</v>
      </c>
      <c r="B38" s="3" t="str">
        <f t="shared" si="0"/>
        <v>Normal</v>
      </c>
      <c r="C38" s="1"/>
      <c r="D38" s="1"/>
      <c r="E38" s="1"/>
    </row>
    <row r="39" spans="1:5" x14ac:dyDescent="0.25">
      <c r="A39" s="12">
        <v>9.7669606409185796</v>
      </c>
      <c r="B39" s="3" t="str">
        <f t="shared" si="0"/>
        <v>Normal</v>
      </c>
      <c r="C39" s="1"/>
      <c r="D39" s="1"/>
      <c r="E39" s="1"/>
    </row>
    <row r="40" spans="1:5" x14ac:dyDescent="0.25">
      <c r="A40" s="12">
        <v>10.527309993085204</v>
      </c>
      <c r="B40" s="3" t="str">
        <f t="shared" si="0"/>
        <v>Normal</v>
      </c>
      <c r="C40" s="1"/>
      <c r="D40" s="1"/>
      <c r="E40" s="1"/>
    </row>
    <row r="41" spans="1:5" x14ac:dyDescent="0.25">
      <c r="A41" s="12">
        <v>12.008160886039056</v>
      </c>
      <c r="B41" s="3" t="str">
        <f t="shared" si="0"/>
        <v>Normal</v>
      </c>
      <c r="C41" s="1"/>
      <c r="D41" s="1"/>
      <c r="E41" s="1"/>
    </row>
    <row r="42" spans="1:5" x14ac:dyDescent="0.25">
      <c r="A42" s="12">
        <v>20.733953224552543</v>
      </c>
      <c r="B42" s="3" t="str">
        <f t="shared" si="0"/>
        <v>Normal</v>
      </c>
      <c r="C42" s="1"/>
      <c r="D42" s="1"/>
      <c r="E42" s="1"/>
    </row>
    <row r="43" spans="1:5" x14ac:dyDescent="0.25">
      <c r="A43" s="12">
        <v>33.093098097211957</v>
      </c>
      <c r="B43" s="3" t="str">
        <f t="shared" si="0"/>
        <v>Normal</v>
      </c>
      <c r="C43" s="1"/>
      <c r="D43" s="1"/>
      <c r="E43" s="1"/>
    </row>
    <row r="44" spans="1:5" x14ac:dyDescent="0.25">
      <c r="A44" s="12">
        <v>12.731834492327106</v>
      </c>
      <c r="B44" s="3" t="str">
        <f t="shared" si="0"/>
        <v>Normal</v>
      </c>
      <c r="C44" s="1"/>
      <c r="D44" s="1"/>
      <c r="E44" s="1"/>
    </row>
    <row r="45" spans="1:5" x14ac:dyDescent="0.25">
      <c r="A45" s="12">
        <v>11.361852153185172</v>
      </c>
      <c r="B45" s="3" t="str">
        <f t="shared" si="0"/>
        <v>Normal</v>
      </c>
      <c r="C45" s="1"/>
      <c r="D45" s="1"/>
      <c r="E45" s="1"/>
    </row>
    <row r="46" spans="1:5" x14ac:dyDescent="0.25">
      <c r="A46" s="12">
        <v>47.494290459801555</v>
      </c>
      <c r="B46" s="3" t="str">
        <f t="shared" si="0"/>
        <v>Normal</v>
      </c>
      <c r="C46" s="1"/>
      <c r="D46" s="1"/>
      <c r="E46" s="1"/>
    </row>
    <row r="47" spans="1:5" x14ac:dyDescent="0.25">
      <c r="A47" s="12">
        <v>12.506880261500589</v>
      </c>
      <c r="B47" s="3" t="str">
        <f t="shared" si="0"/>
        <v>Normal</v>
      </c>
      <c r="C47" s="1"/>
      <c r="D47" s="1"/>
      <c r="E47" s="1"/>
    </row>
    <row r="48" spans="1:5" x14ac:dyDescent="0.25">
      <c r="A48" s="12">
        <v>71.518379145273812</v>
      </c>
      <c r="B48" s="3" t="str">
        <f t="shared" si="0"/>
        <v>Normal</v>
      </c>
      <c r="C48" s="1"/>
      <c r="D48" s="1"/>
      <c r="E48" s="1"/>
    </row>
    <row r="49" spans="1:5" x14ac:dyDescent="0.25">
      <c r="A49" s="12">
        <v>20.892522992256492</v>
      </c>
      <c r="B49" s="3" t="str">
        <f t="shared" si="0"/>
        <v>Normal</v>
      </c>
      <c r="C49" s="1"/>
      <c r="D49" s="1"/>
      <c r="E49" s="1"/>
    </row>
    <row r="50" spans="1:5" x14ac:dyDescent="0.25">
      <c r="A50" s="12">
        <v>40.424531510138657</v>
      </c>
      <c r="B50" s="3" t="str">
        <f t="shared" si="0"/>
        <v>Normal</v>
      </c>
      <c r="C50" s="1"/>
      <c r="D50" s="1"/>
      <c r="E50" s="1"/>
    </row>
    <row r="51" spans="1:5" x14ac:dyDescent="0.25">
      <c r="A51" s="12">
        <v>31.591579804847736</v>
      </c>
      <c r="B51" s="3" t="str">
        <f t="shared" si="0"/>
        <v>Normal</v>
      </c>
      <c r="C51" s="1"/>
      <c r="D51" s="1"/>
      <c r="E51" s="1"/>
    </row>
    <row r="52" spans="1:5" x14ac:dyDescent="0.25">
      <c r="A52" s="12">
        <v>6.7744651030493221</v>
      </c>
      <c r="B52" s="3" t="str">
        <f t="shared" si="0"/>
        <v>Normal</v>
      </c>
      <c r="C52" s="1"/>
      <c r="D52" s="1"/>
      <c r="E52" s="1"/>
    </row>
    <row r="53" spans="1:5" x14ac:dyDescent="0.25">
      <c r="A53" s="12">
        <v>85.6649978860262</v>
      </c>
      <c r="B53" s="3" t="str">
        <f t="shared" si="0"/>
        <v>Normal</v>
      </c>
      <c r="C53" s="1"/>
      <c r="D53" s="1"/>
      <c r="E53" s="1"/>
    </row>
    <row r="54" spans="1:5" x14ac:dyDescent="0.25">
      <c r="A54" s="12">
        <v>8.6491100475134886</v>
      </c>
      <c r="B54" s="3" t="str">
        <f t="shared" si="0"/>
        <v>Normal</v>
      </c>
      <c r="C54" s="1"/>
      <c r="D54" s="1"/>
      <c r="E54" s="1"/>
    </row>
    <row r="55" spans="1:5" x14ac:dyDescent="0.25">
      <c r="A55" s="12">
        <v>10.161603070620034</v>
      </c>
      <c r="B55" s="3" t="str">
        <f t="shared" si="0"/>
        <v>Normal</v>
      </c>
      <c r="C55" s="1"/>
      <c r="D55" s="1"/>
      <c r="E55" s="1"/>
    </row>
    <row r="56" spans="1:5" x14ac:dyDescent="0.25">
      <c r="A56" s="12">
        <v>36.045255460319467</v>
      </c>
      <c r="B56" s="3" t="str">
        <f t="shared" si="0"/>
        <v>Normal</v>
      </c>
      <c r="C56" s="1"/>
      <c r="D56" s="1"/>
      <c r="E56" s="1"/>
    </row>
    <row r="57" spans="1:5" x14ac:dyDescent="0.25">
      <c r="A57" s="12">
        <v>52.84887808878257</v>
      </c>
      <c r="B57" s="3" t="str">
        <f t="shared" si="0"/>
        <v>Normal</v>
      </c>
      <c r="C57" s="1"/>
      <c r="D57" s="1"/>
      <c r="E57" s="1"/>
    </row>
    <row r="58" spans="1:5" x14ac:dyDescent="0.25">
      <c r="A58" s="12">
        <v>11.374291810382669</v>
      </c>
      <c r="B58" s="3" t="str">
        <f t="shared" si="0"/>
        <v>Normal</v>
      </c>
      <c r="C58" s="1"/>
      <c r="D58" s="1"/>
      <c r="E58" s="1"/>
    </row>
    <row r="59" spans="1:5" x14ac:dyDescent="0.25">
      <c r="A59" s="12">
        <v>47.931930748851912</v>
      </c>
      <c r="B59" s="3" t="str">
        <f t="shared" si="0"/>
        <v>Normal</v>
      </c>
      <c r="C59" s="1"/>
      <c r="D59" s="1"/>
      <c r="E59" s="1"/>
    </row>
    <row r="60" spans="1:5" x14ac:dyDescent="0.25">
      <c r="A60" s="12">
        <v>24.43901355254388</v>
      </c>
      <c r="B60" s="3" t="str">
        <f t="shared" si="0"/>
        <v>Normal</v>
      </c>
      <c r="C60" s="1"/>
      <c r="D60" s="1"/>
      <c r="E60" s="1"/>
    </row>
    <row r="61" spans="1:5" x14ac:dyDescent="0.25">
      <c r="A61" s="12">
        <v>45.141888063686416</v>
      </c>
      <c r="B61" s="3" t="str">
        <f t="shared" si="0"/>
        <v>Normal</v>
      </c>
      <c r="C61" s="1"/>
      <c r="D61" s="1"/>
      <c r="E61" s="1"/>
    </row>
    <row r="62" spans="1:5" x14ac:dyDescent="0.25">
      <c r="A62" s="12">
        <v>10.402762326840209</v>
      </c>
      <c r="B62" s="3" t="str">
        <f t="shared" si="0"/>
        <v>Normal</v>
      </c>
      <c r="C62" s="1"/>
      <c r="D62" s="1"/>
      <c r="E62" s="1"/>
    </row>
    <row r="63" spans="1:5" x14ac:dyDescent="0.25">
      <c r="A63" s="12">
        <v>86.929160398380006</v>
      </c>
      <c r="B63" s="3" t="str">
        <f t="shared" si="0"/>
        <v>Normal</v>
      </c>
      <c r="C63" s="1"/>
      <c r="D63" s="1"/>
      <c r="E63" s="1"/>
    </row>
    <row r="64" spans="1:5" x14ac:dyDescent="0.25">
      <c r="A64" s="12">
        <v>34.590892080299909</v>
      </c>
      <c r="B64" s="3" t="str">
        <f t="shared" si="0"/>
        <v>Normal</v>
      </c>
      <c r="C64" s="1"/>
      <c r="D64" s="1"/>
      <c r="E64" s="1"/>
    </row>
    <row r="65" spans="1:5" x14ac:dyDescent="0.25">
      <c r="A65" s="12">
        <v>85.226850091614111</v>
      </c>
      <c r="B65" s="3" t="str">
        <f t="shared" si="0"/>
        <v>Normal</v>
      </c>
      <c r="C65" s="1"/>
      <c r="D65" s="1"/>
      <c r="E65" s="1"/>
    </row>
    <row r="66" spans="1:5" x14ac:dyDescent="0.25">
      <c r="A66" s="12">
        <v>12.961114167847176</v>
      </c>
      <c r="B66" s="3" t="str">
        <f t="shared" si="0"/>
        <v>Normal</v>
      </c>
      <c r="C66" s="1"/>
      <c r="D66" s="1"/>
      <c r="E66" s="1"/>
    </row>
    <row r="67" spans="1:5" x14ac:dyDescent="0.25">
      <c r="A67" s="12">
        <v>63.976033098250859</v>
      </c>
      <c r="B67" s="3" t="str">
        <f t="shared" si="0"/>
        <v>Normal</v>
      </c>
      <c r="C67" s="1"/>
      <c r="D67" s="1"/>
      <c r="E67" s="1"/>
    </row>
    <row r="68" spans="1:5" x14ac:dyDescent="0.25">
      <c r="A68" s="12">
        <v>57.764601197434416</v>
      </c>
      <c r="B68" s="3" t="str">
        <f t="shared" si="0"/>
        <v>Normal</v>
      </c>
      <c r="C68" s="1"/>
      <c r="D68" s="1"/>
      <c r="E68" s="1"/>
    </row>
    <row r="69" spans="1:5" x14ac:dyDescent="0.25">
      <c r="A69" s="12">
        <v>4.1547616764782962</v>
      </c>
      <c r="B69" s="3" t="str">
        <f t="shared" si="0"/>
        <v>Normal</v>
      </c>
      <c r="C69" s="1"/>
      <c r="D69" s="1"/>
      <c r="E69" s="1"/>
    </row>
    <row r="70" spans="1:5" x14ac:dyDescent="0.25">
      <c r="A70" s="12">
        <v>26.390192108252258</v>
      </c>
      <c r="B70" s="3" t="str">
        <f t="shared" si="0"/>
        <v>Normal</v>
      </c>
      <c r="C70" s="1"/>
      <c r="D70" s="1"/>
      <c r="E70" s="1"/>
    </row>
    <row r="71" spans="1:5" x14ac:dyDescent="0.25">
      <c r="A71" s="12">
        <v>40.096356055747542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12">
        <v>34.40940631082627</v>
      </c>
      <c r="B72" s="3" t="str">
        <f t="shared" si="1"/>
        <v>Normal</v>
      </c>
      <c r="C72" s="1"/>
      <c r="D72" s="1"/>
      <c r="E72" s="1"/>
    </row>
    <row r="73" spans="1:5" x14ac:dyDescent="0.25">
      <c r="A73" s="12">
        <v>29.40500233027808</v>
      </c>
      <c r="B73" s="3" t="str">
        <f t="shared" si="1"/>
        <v>Normal</v>
      </c>
      <c r="C73" s="1"/>
      <c r="D73" s="1"/>
      <c r="E73" s="1"/>
    </row>
    <row r="74" spans="1:5" x14ac:dyDescent="0.25">
      <c r="A74" s="12">
        <v>28.872052240975059</v>
      </c>
      <c r="B74" s="3" t="str">
        <f t="shared" si="1"/>
        <v>Normal</v>
      </c>
      <c r="C74" s="1"/>
      <c r="D74" s="1"/>
      <c r="E74" s="1"/>
    </row>
    <row r="75" spans="1:5" x14ac:dyDescent="0.25">
      <c r="A75" s="12">
        <v>53.861958514034654</v>
      </c>
      <c r="B75" s="3" t="str">
        <f t="shared" si="1"/>
        <v>Normal</v>
      </c>
      <c r="C75" s="1"/>
      <c r="D75" s="1"/>
      <c r="E75" s="1"/>
    </row>
    <row r="76" spans="1:5" x14ac:dyDescent="0.25">
      <c r="A76" s="12">
        <v>67.827810922983474</v>
      </c>
      <c r="B76" s="3" t="str">
        <f t="shared" si="1"/>
        <v>Normal</v>
      </c>
      <c r="C76" s="1"/>
      <c r="D76" s="1"/>
      <c r="E76" s="1"/>
    </row>
    <row r="77" spans="1:5" x14ac:dyDescent="0.25">
      <c r="A77" s="12">
        <v>15.507862405888165</v>
      </c>
      <c r="B77" s="3" t="str">
        <f t="shared" si="1"/>
        <v>Normal</v>
      </c>
      <c r="C77" s="1"/>
      <c r="D77" s="1"/>
      <c r="E77" s="1"/>
    </row>
    <row r="78" spans="1:5" x14ac:dyDescent="0.25">
      <c r="A78" s="12">
        <v>46.410110951679982</v>
      </c>
      <c r="B78" s="3" t="str">
        <f t="shared" si="1"/>
        <v>Normal</v>
      </c>
      <c r="C78" s="1"/>
      <c r="D78" s="1"/>
      <c r="E78" s="1"/>
    </row>
    <row r="79" spans="1:5" x14ac:dyDescent="0.25">
      <c r="A79" s="12">
        <v>1E-4</v>
      </c>
      <c r="B79" s="3" t="str">
        <f t="shared" si="1"/>
        <v>Normal</v>
      </c>
      <c r="C79" s="1"/>
      <c r="D79" s="1"/>
      <c r="E79" s="1"/>
    </row>
    <row r="80" spans="1:5" x14ac:dyDescent="0.25">
      <c r="A80" s="12">
        <v>61.387488122198086</v>
      </c>
      <c r="B80" s="3" t="str">
        <f t="shared" si="1"/>
        <v>Normal</v>
      </c>
      <c r="C80" s="1"/>
      <c r="D80" s="1"/>
      <c r="E80" s="1"/>
    </row>
    <row r="81" spans="1:5" x14ac:dyDescent="0.25">
      <c r="A81" s="12">
        <v>45.44105404326001</v>
      </c>
      <c r="B81" s="3" t="str">
        <f t="shared" si="1"/>
        <v>Normal</v>
      </c>
      <c r="C81" s="1"/>
      <c r="D81" s="1"/>
      <c r="E81" s="1"/>
    </row>
    <row r="82" spans="1:5" x14ac:dyDescent="0.25">
      <c r="A82" s="12">
        <v>43.647253840990388</v>
      </c>
      <c r="B82" s="3" t="str">
        <f t="shared" si="1"/>
        <v>Normal</v>
      </c>
      <c r="C82" s="1"/>
      <c r="D82" s="1"/>
      <c r="E82" s="1"/>
    </row>
    <row r="83" spans="1:5" x14ac:dyDescent="0.25">
      <c r="A83" s="12">
        <v>10.79796238805665</v>
      </c>
      <c r="B83" s="3" t="str">
        <f t="shared" si="1"/>
        <v>Normal</v>
      </c>
      <c r="C83" s="1"/>
      <c r="D83" s="1"/>
      <c r="E83" s="1"/>
    </row>
    <row r="84" spans="1:5" x14ac:dyDescent="0.25">
      <c r="A84" s="12">
        <v>17.617530157006282</v>
      </c>
      <c r="B84" s="3" t="str">
        <f t="shared" si="1"/>
        <v>Normal</v>
      </c>
      <c r="C84" s="1"/>
      <c r="D84" s="1"/>
      <c r="E84" s="1"/>
    </row>
    <row r="85" spans="1:5" x14ac:dyDescent="0.25">
      <c r="A85" s="12">
        <v>71.041346310919423</v>
      </c>
      <c r="B85" s="3" t="str">
        <f t="shared" si="1"/>
        <v>Normal</v>
      </c>
      <c r="C85" s="1"/>
      <c r="D85" s="1"/>
      <c r="E85" s="1"/>
    </row>
    <row r="86" spans="1:5" x14ac:dyDescent="0.25">
      <c r="A86" s="12">
        <v>35.532816584855773</v>
      </c>
      <c r="B86" s="3" t="str">
        <f t="shared" si="1"/>
        <v>Normal</v>
      </c>
      <c r="C86" s="1"/>
      <c r="D86" s="1"/>
      <c r="E86" s="1"/>
    </row>
    <row r="87" spans="1:5" x14ac:dyDescent="0.25">
      <c r="A87" s="12">
        <v>71.244049801647861</v>
      </c>
      <c r="B87" s="3" t="str">
        <f t="shared" si="1"/>
        <v>Normal</v>
      </c>
      <c r="C87" s="1"/>
      <c r="D87" s="1"/>
      <c r="E87" s="1"/>
    </row>
    <row r="88" spans="1:5" x14ac:dyDescent="0.25">
      <c r="A88" s="12">
        <v>51.836686273181328</v>
      </c>
      <c r="B88" s="3" t="str">
        <f t="shared" si="1"/>
        <v>Normal</v>
      </c>
      <c r="C88" s="1"/>
      <c r="D88" s="1"/>
      <c r="E88" s="1"/>
    </row>
    <row r="89" spans="1:5" x14ac:dyDescent="0.25">
      <c r="A89" s="12">
        <v>91.721568373019096</v>
      </c>
      <c r="B89" s="3" t="str">
        <f t="shared" si="1"/>
        <v>Normal</v>
      </c>
      <c r="C89" s="1"/>
      <c r="D89" s="1"/>
      <c r="E89" s="1"/>
    </row>
    <row r="90" spans="1:5" x14ac:dyDescent="0.25">
      <c r="A90" s="12">
        <v>5.8749176621388264</v>
      </c>
      <c r="B90" s="3" t="str">
        <f t="shared" si="1"/>
        <v>Normal</v>
      </c>
      <c r="C90" s="1"/>
      <c r="D90" s="1"/>
      <c r="E90" s="1"/>
    </row>
    <row r="91" spans="1:5" x14ac:dyDescent="0.25">
      <c r="A91" s="12">
        <v>65.275710525477592</v>
      </c>
      <c r="B91" s="3" t="str">
        <f t="shared" si="1"/>
        <v>Normal</v>
      </c>
      <c r="C91" s="1"/>
      <c r="D91" s="1"/>
      <c r="E91" s="1"/>
    </row>
    <row r="92" spans="1:5" x14ac:dyDescent="0.25">
      <c r="A92" s="12">
        <v>37.144016437009029</v>
      </c>
      <c r="B92" s="3" t="str">
        <f t="shared" si="1"/>
        <v>Normal</v>
      </c>
      <c r="C92" s="1"/>
      <c r="D92" s="1"/>
      <c r="E92" s="1"/>
    </row>
    <row r="93" spans="1:5" x14ac:dyDescent="0.25">
      <c r="A93" s="12">
        <v>12.942393143985647</v>
      </c>
      <c r="B93" s="3" t="str">
        <f t="shared" si="1"/>
        <v>Normal</v>
      </c>
      <c r="C93" s="1"/>
      <c r="D93" s="1"/>
      <c r="E93" s="1"/>
    </row>
    <row r="94" spans="1:5" x14ac:dyDescent="0.25">
      <c r="A94" s="12">
        <v>54.101407957010885</v>
      </c>
      <c r="B94" s="3" t="str">
        <f t="shared" si="1"/>
        <v>Normal</v>
      </c>
      <c r="C94" s="1"/>
      <c r="D94" s="1"/>
      <c r="E94" s="1"/>
    </row>
    <row r="95" spans="1:5" x14ac:dyDescent="0.25">
      <c r="A95" s="12">
        <v>80.353841546813626</v>
      </c>
      <c r="B95" s="3" t="str">
        <f t="shared" si="1"/>
        <v>Normal</v>
      </c>
      <c r="C95" s="1"/>
      <c r="D95" s="1"/>
      <c r="E95" s="1"/>
    </row>
    <row r="96" spans="1:5" x14ac:dyDescent="0.25">
      <c r="A96" s="12">
        <v>18.726602964307574</v>
      </c>
      <c r="B96" s="3" t="str">
        <f t="shared" si="1"/>
        <v>Normal</v>
      </c>
      <c r="C96" s="1"/>
      <c r="D96" s="1"/>
      <c r="E96" s="1"/>
    </row>
    <row r="97" spans="1:5" x14ac:dyDescent="0.25">
      <c r="A97" s="12">
        <v>14.792636554248551</v>
      </c>
      <c r="B97" s="3" t="str">
        <f t="shared" si="1"/>
        <v>Normal</v>
      </c>
      <c r="C97" s="1"/>
      <c r="D97" s="1"/>
      <c r="E97" s="1"/>
    </row>
    <row r="98" spans="1:5" x14ac:dyDescent="0.25">
      <c r="A98" s="12">
        <v>9.717125686900264</v>
      </c>
      <c r="B98" s="3" t="str">
        <f t="shared" si="1"/>
        <v>Normal</v>
      </c>
      <c r="C98" s="1"/>
      <c r="D98" s="1"/>
      <c r="E98" s="1"/>
    </row>
    <row r="99" spans="1:5" x14ac:dyDescent="0.25">
      <c r="A99" s="12">
        <v>61.52907616885868</v>
      </c>
      <c r="B99" s="3" t="str">
        <f t="shared" si="1"/>
        <v>Normal</v>
      </c>
      <c r="C99" s="1"/>
      <c r="D99" s="1"/>
      <c r="E99" s="1"/>
    </row>
    <row r="100" spans="1:5" x14ac:dyDescent="0.25">
      <c r="A100" s="12">
        <v>15.334081110094719</v>
      </c>
      <c r="B100" s="3" t="str">
        <f t="shared" si="1"/>
        <v>Normal</v>
      </c>
      <c r="C100" s="1"/>
      <c r="D100" s="1"/>
      <c r="E100" s="1"/>
    </row>
    <row r="101" spans="1:5" x14ac:dyDescent="0.25">
      <c r="A101" s="12">
        <v>67.837806323114165</v>
      </c>
      <c r="B101" s="3" t="str">
        <f t="shared" si="1"/>
        <v>Normal</v>
      </c>
      <c r="C101" s="1"/>
      <c r="D101" s="1"/>
      <c r="E101" s="1"/>
    </row>
    <row r="102" spans="1:5" x14ac:dyDescent="0.25">
      <c r="A102" s="12">
        <v>58.226425423335115</v>
      </c>
      <c r="B102" s="3" t="str">
        <f t="shared" si="1"/>
        <v>Normal</v>
      </c>
      <c r="C102" s="1"/>
      <c r="D102" s="1"/>
      <c r="E102" s="1"/>
    </row>
    <row r="103" spans="1:5" x14ac:dyDescent="0.25">
      <c r="A103" s="12">
        <v>48.283780979083382</v>
      </c>
      <c r="B103" s="3" t="str">
        <f t="shared" si="1"/>
        <v>Normal</v>
      </c>
      <c r="C103" s="1"/>
      <c r="D103" s="1"/>
      <c r="E103" s="1"/>
    </row>
    <row r="104" spans="1:5" x14ac:dyDescent="0.25">
      <c r="A104" s="12">
        <v>19.296210363495746</v>
      </c>
      <c r="B104" s="3" t="str">
        <f t="shared" si="1"/>
        <v>Normal</v>
      </c>
      <c r="C104" s="1"/>
      <c r="D104" s="1"/>
      <c r="E104" s="1"/>
    </row>
    <row r="105" spans="1:5" x14ac:dyDescent="0.25">
      <c r="A105" s="12">
        <v>36.145890756885045</v>
      </c>
      <c r="B105" s="3" t="str">
        <f t="shared" si="1"/>
        <v>Normal</v>
      </c>
      <c r="C105" s="1"/>
      <c r="D105" s="1"/>
      <c r="E105" s="1"/>
    </row>
    <row r="106" spans="1:5" x14ac:dyDescent="0.25">
      <c r="A106" s="12">
        <v>12.022043988075763</v>
      </c>
      <c r="B106" s="3" t="str">
        <f t="shared" si="1"/>
        <v>Normal</v>
      </c>
      <c r="C106" s="1"/>
      <c r="D106" s="1"/>
      <c r="E106" s="1"/>
    </row>
    <row r="107" spans="1:5" x14ac:dyDescent="0.25">
      <c r="A107" s="12">
        <v>13.099607813782391</v>
      </c>
      <c r="B107" s="3" t="str">
        <f t="shared" si="1"/>
        <v>Normal</v>
      </c>
      <c r="C107" s="1"/>
      <c r="D107" s="1"/>
      <c r="E107" s="1"/>
    </row>
    <row r="108" spans="1:5" x14ac:dyDescent="0.25">
      <c r="A108" s="12">
        <v>30.746772468063011</v>
      </c>
      <c r="B108" s="3" t="str">
        <f t="shared" si="1"/>
        <v>Normal</v>
      </c>
      <c r="C108" s="1"/>
      <c r="D108" s="1"/>
      <c r="E108" s="1"/>
    </row>
    <row r="109" spans="1:5" x14ac:dyDescent="0.25">
      <c r="A109" s="12">
        <v>63.016631770574229</v>
      </c>
      <c r="B109" s="3" t="str">
        <f t="shared" si="1"/>
        <v>Normal</v>
      </c>
      <c r="C109" s="1"/>
      <c r="D109" s="1"/>
      <c r="E109" s="1"/>
    </row>
    <row r="110" spans="1:5" x14ac:dyDescent="0.25">
      <c r="A110" s="12">
        <v>50.23881125066336</v>
      </c>
      <c r="B110" s="3" t="str">
        <f t="shared" si="1"/>
        <v>Normal</v>
      </c>
      <c r="C110" s="1"/>
      <c r="D110" s="1"/>
      <c r="E110" s="1"/>
    </row>
    <row r="111" spans="1:5" x14ac:dyDescent="0.25">
      <c r="A111" s="12">
        <v>13.717077652812055</v>
      </c>
      <c r="B111" s="3" t="str">
        <f t="shared" si="1"/>
        <v>Normal</v>
      </c>
      <c r="C111" s="1"/>
      <c r="D111" s="1"/>
      <c r="E111" s="1"/>
    </row>
    <row r="112" spans="1:5" x14ac:dyDescent="0.25">
      <c r="A112" s="12">
        <v>35.052524860329171</v>
      </c>
      <c r="B112" s="3" t="str">
        <f t="shared" si="1"/>
        <v>Normal</v>
      </c>
      <c r="C112" s="1"/>
      <c r="D112" s="1"/>
      <c r="E112" s="1"/>
    </row>
    <row r="113" spans="1:5" x14ac:dyDescent="0.25">
      <c r="A113" s="12">
        <v>0.15789688775946173</v>
      </c>
      <c r="B113" s="3" t="str">
        <f t="shared" si="1"/>
        <v>Normal</v>
      </c>
      <c r="C113" s="1"/>
      <c r="D113" s="1"/>
      <c r="E113" s="1"/>
    </row>
    <row r="114" spans="1:5" x14ac:dyDescent="0.25">
      <c r="A114" s="12">
        <v>21.765120627816433</v>
      </c>
      <c r="B114" s="3" t="str">
        <f t="shared" si="1"/>
        <v>Normal</v>
      </c>
      <c r="C114" s="1"/>
      <c r="D114" s="1"/>
      <c r="E114" s="1"/>
    </row>
    <row r="115" spans="1:5" x14ac:dyDescent="0.25">
      <c r="A115" s="12">
        <v>6.6319990612713546</v>
      </c>
      <c r="B115" s="3" t="str">
        <f t="shared" si="1"/>
        <v>Normal</v>
      </c>
      <c r="C115" s="1"/>
      <c r="D115" s="1"/>
      <c r="E115" s="1"/>
    </row>
    <row r="116" spans="1:5" x14ac:dyDescent="0.25">
      <c r="A116" s="12">
        <v>16.911556720896588</v>
      </c>
      <c r="B116" s="3" t="str">
        <f t="shared" si="1"/>
        <v>Normal</v>
      </c>
      <c r="C116" s="1"/>
      <c r="D116" s="1"/>
      <c r="E116" s="1"/>
    </row>
    <row r="117" spans="1:5" x14ac:dyDescent="0.25">
      <c r="A117" s="12">
        <v>9.5909325270250179</v>
      </c>
      <c r="B117" s="3" t="str">
        <f t="shared" si="1"/>
        <v>Normal</v>
      </c>
      <c r="C117" s="1"/>
      <c r="D117" s="1"/>
      <c r="E117" s="1"/>
    </row>
    <row r="118" spans="1:5" x14ac:dyDescent="0.25">
      <c r="A118" s="12">
        <v>29.027452238250618</v>
      </c>
      <c r="B118" s="3" t="str">
        <f t="shared" si="1"/>
        <v>Normal</v>
      </c>
      <c r="C118" s="1"/>
      <c r="D118" s="1"/>
      <c r="E118" s="1"/>
    </row>
    <row r="119" spans="1:5" x14ac:dyDescent="0.25">
      <c r="A119" s="12">
        <v>73.006011881851492</v>
      </c>
      <c r="B119" s="3" t="str">
        <f t="shared" si="1"/>
        <v>Normal</v>
      </c>
      <c r="C119" s="1"/>
      <c r="D119" s="1"/>
      <c r="E119" s="1"/>
    </row>
    <row r="120" spans="1:5" x14ac:dyDescent="0.25">
      <c r="A120" s="12">
        <v>23.61552873513137</v>
      </c>
      <c r="B120" s="3" t="str">
        <f t="shared" si="1"/>
        <v>Normal</v>
      </c>
      <c r="C120" s="1"/>
      <c r="D120" s="1"/>
      <c r="E120" s="1"/>
    </row>
    <row r="121" spans="1:5" x14ac:dyDescent="0.25">
      <c r="A121" s="12">
        <v>20.181615942918576</v>
      </c>
      <c r="B121" s="3" t="str">
        <f t="shared" si="1"/>
        <v>Normal</v>
      </c>
      <c r="C121" s="1"/>
      <c r="D121" s="1"/>
      <c r="E121" s="1"/>
    </row>
    <row r="122" spans="1:5" x14ac:dyDescent="0.25">
      <c r="A122" s="12">
        <v>37.335780733616858</v>
      </c>
      <c r="B122" s="3" t="str">
        <f t="shared" si="1"/>
        <v>Normal</v>
      </c>
      <c r="C122" s="1"/>
      <c r="D122" s="1"/>
      <c r="E122" s="1"/>
    </row>
    <row r="123" spans="1:5" x14ac:dyDescent="0.25">
      <c r="A123" s="12">
        <v>6.8511645543439554</v>
      </c>
      <c r="B123" s="3" t="str">
        <f t="shared" si="1"/>
        <v>Normal</v>
      </c>
      <c r="C123" s="1"/>
      <c r="D123" s="1"/>
      <c r="E123" s="1"/>
    </row>
    <row r="124" spans="1:5" x14ac:dyDescent="0.25">
      <c r="A124" s="12">
        <v>16.303397331578495</v>
      </c>
      <c r="B124" s="3" t="str">
        <f t="shared" si="1"/>
        <v>Normal</v>
      </c>
      <c r="C124" s="1"/>
      <c r="D124" s="1"/>
      <c r="E124" s="1"/>
    </row>
    <row r="125" spans="1:5" x14ac:dyDescent="0.25">
      <c r="A125" s="12">
        <v>69.369892164862193</v>
      </c>
      <c r="B125" s="3" t="str">
        <f t="shared" si="1"/>
        <v>Normal</v>
      </c>
      <c r="C125" s="1"/>
      <c r="D125" s="1"/>
      <c r="E125" s="1"/>
    </row>
    <row r="126" spans="1:5" x14ac:dyDescent="0.25">
      <c r="A126" s="12">
        <v>12.201709907997023</v>
      </c>
      <c r="B126" s="3" t="str">
        <f t="shared" si="1"/>
        <v>Normal</v>
      </c>
      <c r="C126" s="1"/>
      <c r="D126" s="1"/>
      <c r="E126" s="1"/>
    </row>
    <row r="127" spans="1:5" x14ac:dyDescent="0.25">
      <c r="A127" s="12">
        <v>10.399623277986507</v>
      </c>
      <c r="B127" s="3" t="str">
        <f t="shared" si="1"/>
        <v>Normal</v>
      </c>
      <c r="C127" s="1"/>
      <c r="D127" s="1"/>
      <c r="E127" s="1"/>
    </row>
    <row r="128" spans="1:5" x14ac:dyDescent="0.25">
      <c r="A128" s="12">
        <v>34.197980787880645</v>
      </c>
      <c r="B128" s="3" t="str">
        <f t="shared" si="1"/>
        <v>Normal</v>
      </c>
      <c r="C128" s="1"/>
      <c r="D128" s="1"/>
      <c r="E128" s="1"/>
    </row>
    <row r="129" spans="1:5" x14ac:dyDescent="0.25">
      <c r="A129" s="12">
        <v>46.646340551198776</v>
      </c>
      <c r="B129" s="3" t="str">
        <f t="shared" si="1"/>
        <v>Normal</v>
      </c>
      <c r="C129" s="1"/>
      <c r="D129" s="1"/>
      <c r="E129" s="1"/>
    </row>
    <row r="130" spans="1:5" x14ac:dyDescent="0.25">
      <c r="A130" s="12">
        <v>10.750932307411034</v>
      </c>
      <c r="B130" s="3" t="str">
        <f t="shared" si="1"/>
        <v>Normal</v>
      </c>
      <c r="C130" s="1"/>
      <c r="D130" s="1"/>
      <c r="E130" s="1"/>
    </row>
    <row r="131" spans="1:5" x14ac:dyDescent="0.25">
      <c r="A131" s="12">
        <v>16.097733892216443</v>
      </c>
      <c r="B131" s="3" t="str">
        <f t="shared" si="1"/>
        <v>Normal</v>
      </c>
      <c r="C131" s="1"/>
      <c r="D131" s="1"/>
      <c r="E131" s="1"/>
    </row>
    <row r="132" spans="1:5" x14ac:dyDescent="0.25">
      <c r="A132" s="12">
        <v>72.366321111152644</v>
      </c>
      <c r="B132" s="3" t="str">
        <f t="shared" si="1"/>
        <v>Normal</v>
      </c>
      <c r="C132" s="1"/>
      <c r="D132" s="1"/>
      <c r="E132" s="1"/>
    </row>
    <row r="133" spans="1:5" x14ac:dyDescent="0.25">
      <c r="A133" s="12">
        <v>9.3976998744405673</v>
      </c>
      <c r="B133" s="3" t="str">
        <f t="shared" si="1"/>
        <v>Normal</v>
      </c>
      <c r="C133" s="1"/>
      <c r="D133" s="1"/>
      <c r="E133" s="1"/>
    </row>
    <row r="134" spans="1:5" x14ac:dyDescent="0.25">
      <c r="A134" s="12">
        <v>79.496302197599491</v>
      </c>
      <c r="B134" s="3" t="str">
        <f t="shared" si="1"/>
        <v>Normal</v>
      </c>
      <c r="C134" s="1"/>
      <c r="D134" s="1"/>
      <c r="E134" s="1"/>
    </row>
    <row r="135" spans="1:5" x14ac:dyDescent="0.25">
      <c r="A135" s="12">
        <v>4.430680326414449</v>
      </c>
      <c r="B135" s="3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2">
        <v>46.060503191868506</v>
      </c>
      <c r="B136" s="3" t="str">
        <f t="shared" si="2"/>
        <v>Normal</v>
      </c>
      <c r="C136" s="1"/>
      <c r="D136" s="1"/>
      <c r="E136" s="1"/>
    </row>
    <row r="137" spans="1:5" x14ac:dyDescent="0.25">
      <c r="A137" s="12">
        <v>17.173244865102212</v>
      </c>
      <c r="B137" s="3" t="str">
        <f t="shared" si="2"/>
        <v>Normal</v>
      </c>
      <c r="C137" s="1"/>
      <c r="D137" s="1"/>
      <c r="E137" s="1"/>
    </row>
    <row r="138" spans="1:5" x14ac:dyDescent="0.25">
      <c r="A138" s="12">
        <v>39.11633787528028</v>
      </c>
      <c r="B138" s="3" t="str">
        <f t="shared" si="2"/>
        <v>Normal</v>
      </c>
      <c r="C138" s="1"/>
      <c r="D138" s="1"/>
      <c r="E138" s="1"/>
    </row>
    <row r="139" spans="1:5" x14ac:dyDescent="0.25">
      <c r="A139" s="12">
        <v>40.527768605545859</v>
      </c>
      <c r="B139" s="3" t="str">
        <f t="shared" si="2"/>
        <v>Normal</v>
      </c>
      <c r="C139" s="1"/>
      <c r="D139" s="1"/>
      <c r="E139" s="1"/>
    </row>
    <row r="140" spans="1:5" x14ac:dyDescent="0.25">
      <c r="A140" s="12">
        <v>10.829181187177788</v>
      </c>
      <c r="B140" s="3" t="str">
        <f t="shared" si="2"/>
        <v>Normal</v>
      </c>
      <c r="C140" s="1"/>
      <c r="D140" s="1"/>
      <c r="E140" s="1"/>
    </row>
    <row r="141" spans="1:5" x14ac:dyDescent="0.25">
      <c r="A141" s="12">
        <v>83.362764920772406</v>
      </c>
      <c r="B141" s="3" t="str">
        <f t="shared" si="2"/>
        <v>Normal</v>
      </c>
      <c r="C141" s="1"/>
      <c r="D141" s="1"/>
      <c r="E141" s="1"/>
    </row>
    <row r="142" spans="1:5" x14ac:dyDescent="0.25">
      <c r="A142" s="12">
        <v>7.9439813993028716</v>
      </c>
      <c r="B142" s="3" t="str">
        <f t="shared" si="2"/>
        <v>Normal</v>
      </c>
      <c r="C142" s="1"/>
      <c r="D142" s="1"/>
      <c r="E142" s="1"/>
    </row>
    <row r="143" spans="1:5" x14ac:dyDescent="0.25">
      <c r="A143" s="12">
        <v>35.527702732202684</v>
      </c>
      <c r="B143" s="3" t="str">
        <f t="shared" si="2"/>
        <v>Normal</v>
      </c>
      <c r="C143" s="1"/>
      <c r="D143" s="1"/>
      <c r="E143" s="1"/>
    </row>
    <row r="144" spans="1:5" x14ac:dyDescent="0.25">
      <c r="A144" s="12">
        <v>27.638967170472529</v>
      </c>
      <c r="B144" s="3" t="str">
        <f t="shared" si="2"/>
        <v>Normal</v>
      </c>
      <c r="C144" s="1"/>
      <c r="D144" s="1"/>
      <c r="E144" s="1"/>
    </row>
    <row r="145" spans="1:5" x14ac:dyDescent="0.25">
      <c r="A145" s="12">
        <v>59.691943755985086</v>
      </c>
      <c r="B145" s="3" t="str">
        <f t="shared" si="2"/>
        <v>Normal</v>
      </c>
      <c r="C145" s="1"/>
      <c r="D145" s="1"/>
      <c r="E145" s="1"/>
    </row>
    <row r="146" spans="1:5" x14ac:dyDescent="0.25">
      <c r="A146" s="12">
        <v>31.948086227461413</v>
      </c>
      <c r="B146" s="3" t="str">
        <f t="shared" si="2"/>
        <v>Normal</v>
      </c>
      <c r="C146" s="1"/>
      <c r="D146" s="1"/>
      <c r="E146" s="1"/>
    </row>
    <row r="147" spans="1:5" x14ac:dyDescent="0.25">
      <c r="A147" s="12">
        <v>22.17218655443698</v>
      </c>
      <c r="B147" s="3" t="str">
        <f t="shared" si="2"/>
        <v>Normal</v>
      </c>
      <c r="C147" s="1"/>
      <c r="D147" s="1"/>
      <c r="E147" s="1"/>
    </row>
    <row r="148" spans="1:5" x14ac:dyDescent="0.25">
      <c r="A148" s="12">
        <v>23.621662404431472</v>
      </c>
      <c r="B148" s="3" t="str">
        <f t="shared" si="2"/>
        <v>Normal</v>
      </c>
      <c r="C148" s="1"/>
      <c r="D148" s="1"/>
      <c r="E148" s="1"/>
    </row>
    <row r="149" spans="1:5" x14ac:dyDescent="0.25">
      <c r="A149" s="12">
        <v>10.308656413751791</v>
      </c>
      <c r="B149" s="3" t="str">
        <f t="shared" si="2"/>
        <v>Normal</v>
      </c>
      <c r="C149" s="1"/>
      <c r="D149" s="1"/>
      <c r="E149" s="1"/>
    </row>
  </sheetData>
  <autoFilter ref="A5:B149" xr:uid="{00000000-0001-0000-0100-000000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9"/>
  <sheetViews>
    <sheetView workbookViewId="0">
      <selection activeCell="H18" sqref="A1:XFD1048576"/>
    </sheetView>
  </sheetViews>
  <sheetFormatPr defaultRowHeight="15" x14ac:dyDescent="0.25"/>
  <cols>
    <col min="1" max="1" width="19" customWidth="1"/>
  </cols>
  <sheetData>
    <row r="1" spans="1:4" x14ac:dyDescent="0.25">
      <c r="A1" s="16" t="s">
        <v>192</v>
      </c>
    </row>
    <row r="3" spans="1:4" ht="16.5" x14ac:dyDescent="0.3">
      <c r="A3" s="17" t="s">
        <v>193</v>
      </c>
    </row>
    <row r="5" spans="1:4" x14ac:dyDescent="0.25">
      <c r="A5" s="18" t="s">
        <v>194</v>
      </c>
    </row>
    <row r="6" spans="1:4" x14ac:dyDescent="0.25">
      <c r="A6" s="12">
        <v>27.57265061273247</v>
      </c>
    </row>
    <row r="7" spans="1:4" x14ac:dyDescent="0.25">
      <c r="A7" s="12">
        <v>6.1713217538277663</v>
      </c>
      <c r="C7" s="1" t="s">
        <v>195</v>
      </c>
      <c r="D7" s="13">
        <f>MAX(A6:A149)</f>
        <v>91.721568373019096</v>
      </c>
    </row>
    <row r="8" spans="1:4" x14ac:dyDescent="0.25">
      <c r="A8" s="12">
        <v>41.292390359599892</v>
      </c>
      <c r="C8" s="1" t="s">
        <v>196</v>
      </c>
      <c r="D8" s="13">
        <f>MIN(A6:A149)</f>
        <v>1E-4</v>
      </c>
    </row>
    <row r="9" spans="1:4" x14ac:dyDescent="0.25">
      <c r="A9" s="12">
        <v>60.390207374570636</v>
      </c>
    </row>
    <row r="10" spans="1:4" x14ac:dyDescent="0.25">
      <c r="A10" s="12">
        <v>32.374396520641469</v>
      </c>
    </row>
    <row r="11" spans="1:4" x14ac:dyDescent="0.25">
      <c r="A11" s="12">
        <v>72.140299961277961</v>
      </c>
    </row>
    <row r="12" spans="1:4" x14ac:dyDescent="0.25">
      <c r="A12" s="12">
        <v>85.16986093224466</v>
      </c>
    </row>
    <row r="13" spans="1:4" x14ac:dyDescent="0.25">
      <c r="A13" s="12">
        <v>88.952459870667994</v>
      </c>
    </row>
    <row r="14" spans="1:4" x14ac:dyDescent="0.25">
      <c r="A14" s="12">
        <v>78.36971551888729</v>
      </c>
    </row>
    <row r="15" spans="1:4" x14ac:dyDescent="0.25">
      <c r="A15" s="12">
        <v>41.347248676415802</v>
      </c>
    </row>
    <row r="16" spans="1:4" x14ac:dyDescent="0.25">
      <c r="A16" s="12">
        <v>64.091861723189126</v>
      </c>
    </row>
    <row r="17" spans="1:1" x14ac:dyDescent="0.25">
      <c r="A17" s="12">
        <v>17.888013939373547</v>
      </c>
    </row>
    <row r="18" spans="1:1" x14ac:dyDescent="0.25">
      <c r="A18" s="12">
        <v>13.025432709290005</v>
      </c>
    </row>
    <row r="19" spans="1:1" x14ac:dyDescent="0.25">
      <c r="A19" s="12">
        <v>86.79661472293661</v>
      </c>
    </row>
    <row r="20" spans="1:1" x14ac:dyDescent="0.25">
      <c r="A20" s="12">
        <v>73.906362533005904</v>
      </c>
    </row>
    <row r="21" spans="1:1" x14ac:dyDescent="0.25">
      <c r="A21" s="12">
        <v>37.12131971783861</v>
      </c>
    </row>
    <row r="22" spans="1:1" x14ac:dyDescent="0.25">
      <c r="A22" s="12">
        <v>23.438696984322455</v>
      </c>
    </row>
    <row r="23" spans="1:1" x14ac:dyDescent="0.25">
      <c r="A23" s="12">
        <v>33.830965750821548</v>
      </c>
    </row>
    <row r="24" spans="1:1" x14ac:dyDescent="0.25">
      <c r="A24" s="12">
        <v>21.397571984377038</v>
      </c>
    </row>
    <row r="25" spans="1:1" x14ac:dyDescent="0.25">
      <c r="A25" s="12">
        <v>66.016917900936207</v>
      </c>
    </row>
    <row r="26" spans="1:1" x14ac:dyDescent="0.25">
      <c r="A26" s="12">
        <v>28.962976371748322</v>
      </c>
    </row>
    <row r="27" spans="1:1" x14ac:dyDescent="0.25">
      <c r="A27" s="12">
        <v>31.743901521122602</v>
      </c>
    </row>
    <row r="28" spans="1:1" x14ac:dyDescent="0.25">
      <c r="A28" s="12">
        <v>6.1331298042850131</v>
      </c>
    </row>
    <row r="29" spans="1:1" x14ac:dyDescent="0.25">
      <c r="A29" s="12">
        <v>7.2856178702839989</v>
      </c>
    </row>
    <row r="30" spans="1:1" x14ac:dyDescent="0.25">
      <c r="A30" s="12">
        <v>53.085425319151447</v>
      </c>
    </row>
    <row r="31" spans="1:1" x14ac:dyDescent="0.25">
      <c r="A31" s="12">
        <v>12.270300517587817</v>
      </c>
    </row>
    <row r="32" spans="1:1" x14ac:dyDescent="0.25">
      <c r="A32" s="12">
        <v>20.667677345769963</v>
      </c>
    </row>
    <row r="33" spans="1:1" x14ac:dyDescent="0.25">
      <c r="A33" s="12">
        <v>64.315619011700335</v>
      </c>
    </row>
    <row r="34" spans="1:1" x14ac:dyDescent="0.25">
      <c r="A34" s="12">
        <v>26.993307469354804</v>
      </c>
    </row>
    <row r="35" spans="1:1" x14ac:dyDescent="0.25">
      <c r="A35" s="12">
        <v>8.7992591591482139</v>
      </c>
    </row>
    <row r="36" spans="1:1" x14ac:dyDescent="0.25">
      <c r="A36" s="12">
        <v>34.956191105967925</v>
      </c>
    </row>
    <row r="37" spans="1:1" x14ac:dyDescent="0.25">
      <c r="A37" s="12">
        <v>28.03625793357299</v>
      </c>
    </row>
    <row r="38" spans="1:1" x14ac:dyDescent="0.25">
      <c r="A38" s="12">
        <v>41.174887291015281</v>
      </c>
    </row>
    <row r="39" spans="1:1" x14ac:dyDescent="0.25">
      <c r="A39" s="12">
        <v>9.7669606409185796</v>
      </c>
    </row>
    <row r="40" spans="1:1" x14ac:dyDescent="0.25">
      <c r="A40" s="12">
        <v>10.527309993085204</v>
      </c>
    </row>
    <row r="41" spans="1:1" x14ac:dyDescent="0.25">
      <c r="A41" s="12">
        <v>12.008160886039056</v>
      </c>
    </row>
    <row r="42" spans="1:1" x14ac:dyDescent="0.25">
      <c r="A42" s="12">
        <v>20.733953224552543</v>
      </c>
    </row>
    <row r="43" spans="1:1" x14ac:dyDescent="0.25">
      <c r="A43" s="12">
        <v>33.093098097211957</v>
      </c>
    </row>
    <row r="44" spans="1:1" x14ac:dyDescent="0.25">
      <c r="A44" s="12">
        <v>12.731834492327106</v>
      </c>
    </row>
    <row r="45" spans="1:1" x14ac:dyDescent="0.25">
      <c r="A45" s="12">
        <v>11.361852153185172</v>
      </c>
    </row>
    <row r="46" spans="1:1" x14ac:dyDescent="0.25">
      <c r="A46" s="12">
        <v>47.494290459801555</v>
      </c>
    </row>
    <row r="47" spans="1:1" x14ac:dyDescent="0.25">
      <c r="A47" s="12">
        <v>12.506880261500589</v>
      </c>
    </row>
    <row r="48" spans="1:1" x14ac:dyDescent="0.25">
      <c r="A48" s="12">
        <v>71.518379145273812</v>
      </c>
    </row>
    <row r="49" spans="1:1" x14ac:dyDescent="0.25">
      <c r="A49" s="12">
        <v>20.892522992256492</v>
      </c>
    </row>
    <row r="50" spans="1:1" x14ac:dyDescent="0.25">
      <c r="A50" s="12">
        <v>40.424531510138657</v>
      </c>
    </row>
    <row r="51" spans="1:1" x14ac:dyDescent="0.25">
      <c r="A51" s="12">
        <v>31.591579804847736</v>
      </c>
    </row>
    <row r="52" spans="1:1" x14ac:dyDescent="0.25">
      <c r="A52" s="12">
        <v>6.7744651030493221</v>
      </c>
    </row>
    <row r="53" spans="1:1" x14ac:dyDescent="0.25">
      <c r="A53" s="12">
        <v>85.6649978860262</v>
      </c>
    </row>
    <row r="54" spans="1:1" x14ac:dyDescent="0.25">
      <c r="A54" s="12">
        <v>8.6491100475134886</v>
      </c>
    </row>
    <row r="55" spans="1:1" x14ac:dyDescent="0.25">
      <c r="A55" s="12">
        <v>10.161603070620034</v>
      </c>
    </row>
    <row r="56" spans="1:1" x14ac:dyDescent="0.25">
      <c r="A56" s="12">
        <v>36.045255460319467</v>
      </c>
    </row>
    <row r="57" spans="1:1" x14ac:dyDescent="0.25">
      <c r="A57" s="12">
        <v>52.84887808878257</v>
      </c>
    </row>
    <row r="58" spans="1:1" x14ac:dyDescent="0.25">
      <c r="A58" s="12">
        <v>11.374291810382669</v>
      </c>
    </row>
    <row r="59" spans="1:1" x14ac:dyDescent="0.25">
      <c r="A59" s="12">
        <v>47.931930748851912</v>
      </c>
    </row>
    <row r="60" spans="1:1" x14ac:dyDescent="0.25">
      <c r="A60" s="12">
        <v>24.43901355254388</v>
      </c>
    </row>
    <row r="61" spans="1:1" x14ac:dyDescent="0.25">
      <c r="A61" s="12">
        <v>45.141888063686416</v>
      </c>
    </row>
    <row r="62" spans="1:1" x14ac:dyDescent="0.25">
      <c r="A62" s="12">
        <v>10.402762326840209</v>
      </c>
    </row>
    <row r="63" spans="1:1" x14ac:dyDescent="0.25">
      <c r="A63" s="12">
        <v>86.929160398380006</v>
      </c>
    </row>
    <row r="64" spans="1:1" x14ac:dyDescent="0.25">
      <c r="A64" s="12">
        <v>34.590892080299909</v>
      </c>
    </row>
    <row r="65" spans="1:1" x14ac:dyDescent="0.25">
      <c r="A65" s="12">
        <v>85.226850091614111</v>
      </c>
    </row>
    <row r="66" spans="1:1" x14ac:dyDescent="0.25">
      <c r="A66" s="12">
        <v>12.961114167847176</v>
      </c>
    </row>
    <row r="67" spans="1:1" x14ac:dyDescent="0.25">
      <c r="A67" s="12">
        <v>63.976033098250859</v>
      </c>
    </row>
    <row r="68" spans="1:1" x14ac:dyDescent="0.25">
      <c r="A68" s="12">
        <v>57.764601197434416</v>
      </c>
    </row>
    <row r="69" spans="1:1" x14ac:dyDescent="0.25">
      <c r="A69" s="12">
        <v>4.1547616764782962</v>
      </c>
    </row>
    <row r="70" spans="1:1" x14ac:dyDescent="0.25">
      <c r="A70" s="12">
        <v>26.390192108252258</v>
      </c>
    </row>
    <row r="71" spans="1:1" x14ac:dyDescent="0.25">
      <c r="A71" s="12">
        <v>40.096356055747542</v>
      </c>
    </row>
    <row r="72" spans="1:1" x14ac:dyDescent="0.25">
      <c r="A72" s="12">
        <v>34.40940631082627</v>
      </c>
    </row>
    <row r="73" spans="1:1" x14ac:dyDescent="0.25">
      <c r="A73" s="12">
        <v>29.40500233027808</v>
      </c>
    </row>
    <row r="74" spans="1:1" x14ac:dyDescent="0.25">
      <c r="A74" s="12">
        <v>28.872052240975059</v>
      </c>
    </row>
    <row r="75" spans="1:1" x14ac:dyDescent="0.25">
      <c r="A75" s="12">
        <v>53.861958514034654</v>
      </c>
    </row>
    <row r="76" spans="1:1" x14ac:dyDescent="0.25">
      <c r="A76" s="12">
        <v>67.827810922983474</v>
      </c>
    </row>
    <row r="77" spans="1:1" x14ac:dyDescent="0.25">
      <c r="A77" s="12">
        <v>15.507862405888165</v>
      </c>
    </row>
    <row r="78" spans="1:1" x14ac:dyDescent="0.25">
      <c r="A78" s="12">
        <v>46.410110951679982</v>
      </c>
    </row>
    <row r="79" spans="1:1" x14ac:dyDescent="0.25">
      <c r="A79" s="12">
        <v>1E-4</v>
      </c>
    </row>
    <row r="80" spans="1:1" x14ac:dyDescent="0.25">
      <c r="A80" s="12">
        <v>61.387488122198086</v>
      </c>
    </row>
    <row r="81" spans="1:1" x14ac:dyDescent="0.25">
      <c r="A81" s="12">
        <v>45.44105404326001</v>
      </c>
    </row>
    <row r="82" spans="1:1" x14ac:dyDescent="0.25">
      <c r="A82" s="12">
        <v>43.647253840990388</v>
      </c>
    </row>
    <row r="83" spans="1:1" x14ac:dyDescent="0.25">
      <c r="A83" s="12">
        <v>10.79796238805665</v>
      </c>
    </row>
    <row r="84" spans="1:1" x14ac:dyDescent="0.25">
      <c r="A84" s="12">
        <v>17.617530157006282</v>
      </c>
    </row>
    <row r="85" spans="1:1" x14ac:dyDescent="0.25">
      <c r="A85" s="12">
        <v>71.041346310919423</v>
      </c>
    </row>
    <row r="86" spans="1:1" x14ac:dyDescent="0.25">
      <c r="A86" s="12">
        <v>35.532816584855773</v>
      </c>
    </row>
    <row r="87" spans="1:1" x14ac:dyDescent="0.25">
      <c r="A87" s="12">
        <v>71.244049801647861</v>
      </c>
    </row>
    <row r="88" spans="1:1" x14ac:dyDescent="0.25">
      <c r="A88" s="12">
        <v>51.836686273181328</v>
      </c>
    </row>
    <row r="89" spans="1:1" x14ac:dyDescent="0.25">
      <c r="A89" s="12">
        <v>91.721568373019096</v>
      </c>
    </row>
    <row r="90" spans="1:1" x14ac:dyDescent="0.25">
      <c r="A90" s="12">
        <v>5.8749176621388264</v>
      </c>
    </row>
    <row r="91" spans="1:1" x14ac:dyDescent="0.25">
      <c r="A91" s="12">
        <v>65.275710525477592</v>
      </c>
    </row>
    <row r="92" spans="1:1" x14ac:dyDescent="0.25">
      <c r="A92" s="12">
        <v>37.144016437009029</v>
      </c>
    </row>
    <row r="93" spans="1:1" x14ac:dyDescent="0.25">
      <c r="A93" s="12">
        <v>12.942393143985647</v>
      </c>
    </row>
    <row r="94" spans="1:1" x14ac:dyDescent="0.25">
      <c r="A94" s="12">
        <v>54.101407957010885</v>
      </c>
    </row>
    <row r="95" spans="1:1" x14ac:dyDescent="0.25">
      <c r="A95" s="12">
        <v>80.353841546813626</v>
      </c>
    </row>
    <row r="96" spans="1:1" x14ac:dyDescent="0.25">
      <c r="A96" s="12">
        <v>18.726602964307574</v>
      </c>
    </row>
    <row r="97" spans="1:1" x14ac:dyDescent="0.25">
      <c r="A97" s="12">
        <v>14.792636554248551</v>
      </c>
    </row>
    <row r="98" spans="1:1" x14ac:dyDescent="0.25">
      <c r="A98" s="12">
        <v>9.717125686900264</v>
      </c>
    </row>
    <row r="99" spans="1:1" x14ac:dyDescent="0.25">
      <c r="A99" s="12">
        <v>61.52907616885868</v>
      </c>
    </row>
    <row r="100" spans="1:1" x14ac:dyDescent="0.25">
      <c r="A100" s="12">
        <v>15.334081110094719</v>
      </c>
    </row>
    <row r="101" spans="1:1" x14ac:dyDescent="0.25">
      <c r="A101" s="12">
        <v>67.837806323114165</v>
      </c>
    </row>
    <row r="102" spans="1:1" x14ac:dyDescent="0.25">
      <c r="A102" s="12">
        <v>58.226425423335115</v>
      </c>
    </row>
    <row r="103" spans="1:1" x14ac:dyDescent="0.25">
      <c r="A103" s="12">
        <v>48.283780979083382</v>
      </c>
    </row>
    <row r="104" spans="1:1" x14ac:dyDescent="0.25">
      <c r="A104" s="12">
        <v>19.296210363495746</v>
      </c>
    </row>
    <row r="105" spans="1:1" x14ac:dyDescent="0.25">
      <c r="A105" s="12">
        <v>36.145890756885045</v>
      </c>
    </row>
    <row r="106" spans="1:1" x14ac:dyDescent="0.25">
      <c r="A106" s="12">
        <v>12.022043988075763</v>
      </c>
    </row>
    <row r="107" spans="1:1" x14ac:dyDescent="0.25">
      <c r="A107" s="12">
        <v>13.099607813782391</v>
      </c>
    </row>
    <row r="108" spans="1:1" x14ac:dyDescent="0.25">
      <c r="A108" s="12">
        <v>30.746772468063011</v>
      </c>
    </row>
    <row r="109" spans="1:1" x14ac:dyDescent="0.25">
      <c r="A109" s="12">
        <v>63.016631770574229</v>
      </c>
    </row>
    <row r="110" spans="1:1" x14ac:dyDescent="0.25">
      <c r="A110" s="12">
        <v>50.23881125066336</v>
      </c>
    </row>
    <row r="111" spans="1:1" x14ac:dyDescent="0.25">
      <c r="A111" s="12">
        <v>13.717077652812055</v>
      </c>
    </row>
    <row r="112" spans="1:1" x14ac:dyDescent="0.25">
      <c r="A112" s="12">
        <v>35.052524860329171</v>
      </c>
    </row>
    <row r="113" spans="1:1" x14ac:dyDescent="0.25">
      <c r="A113" s="12">
        <v>0.15789688775946173</v>
      </c>
    </row>
    <row r="114" spans="1:1" x14ac:dyDescent="0.25">
      <c r="A114" s="12">
        <v>21.765120627816433</v>
      </c>
    </row>
    <row r="115" spans="1:1" x14ac:dyDescent="0.25">
      <c r="A115" s="12">
        <v>6.6319990612713546</v>
      </c>
    </row>
    <row r="116" spans="1:1" x14ac:dyDescent="0.25">
      <c r="A116" s="12">
        <v>16.911556720896588</v>
      </c>
    </row>
    <row r="117" spans="1:1" x14ac:dyDescent="0.25">
      <c r="A117" s="12">
        <v>9.5909325270250179</v>
      </c>
    </row>
    <row r="118" spans="1:1" x14ac:dyDescent="0.25">
      <c r="A118" s="12">
        <v>29.027452238250618</v>
      </c>
    </row>
    <row r="119" spans="1:1" x14ac:dyDescent="0.25">
      <c r="A119" s="12">
        <v>73.006011881851492</v>
      </c>
    </row>
    <row r="120" spans="1:1" x14ac:dyDescent="0.25">
      <c r="A120" s="12">
        <v>23.61552873513137</v>
      </c>
    </row>
    <row r="121" spans="1:1" x14ac:dyDescent="0.25">
      <c r="A121" s="12">
        <v>20.181615942918576</v>
      </c>
    </row>
    <row r="122" spans="1:1" x14ac:dyDescent="0.25">
      <c r="A122" s="12">
        <v>37.335780733616858</v>
      </c>
    </row>
    <row r="123" spans="1:1" x14ac:dyDescent="0.25">
      <c r="A123" s="12">
        <v>6.8511645543439554</v>
      </c>
    </row>
    <row r="124" spans="1:1" x14ac:dyDescent="0.25">
      <c r="A124" s="12">
        <v>16.303397331578495</v>
      </c>
    </row>
    <row r="125" spans="1:1" x14ac:dyDescent="0.25">
      <c r="A125" s="12">
        <v>69.369892164862193</v>
      </c>
    </row>
    <row r="126" spans="1:1" x14ac:dyDescent="0.25">
      <c r="A126" s="12">
        <v>12.201709907997023</v>
      </c>
    </row>
    <row r="127" spans="1:1" x14ac:dyDescent="0.25">
      <c r="A127" s="12">
        <v>10.399623277986507</v>
      </c>
    </row>
    <row r="128" spans="1:1" x14ac:dyDescent="0.25">
      <c r="A128" s="12">
        <v>34.197980787880645</v>
      </c>
    </row>
    <row r="129" spans="1:1" x14ac:dyDescent="0.25">
      <c r="A129" s="12">
        <v>46.646340551198776</v>
      </c>
    </row>
    <row r="130" spans="1:1" x14ac:dyDescent="0.25">
      <c r="A130" s="12">
        <v>10.750932307411034</v>
      </c>
    </row>
    <row r="131" spans="1:1" x14ac:dyDescent="0.25">
      <c r="A131" s="12">
        <v>16.097733892216443</v>
      </c>
    </row>
    <row r="132" spans="1:1" x14ac:dyDescent="0.25">
      <c r="A132" s="12">
        <v>72.366321111152644</v>
      </c>
    </row>
    <row r="133" spans="1:1" x14ac:dyDescent="0.25">
      <c r="A133" s="12">
        <v>9.3976998744405673</v>
      </c>
    </row>
    <row r="134" spans="1:1" x14ac:dyDescent="0.25">
      <c r="A134" s="12">
        <v>79.496302197599491</v>
      </c>
    </row>
    <row r="135" spans="1:1" x14ac:dyDescent="0.25">
      <c r="A135" s="12">
        <v>4.430680326414449</v>
      </c>
    </row>
    <row r="136" spans="1:1" x14ac:dyDescent="0.25">
      <c r="A136" s="12">
        <v>46.060503191868506</v>
      </c>
    </row>
    <row r="137" spans="1:1" x14ac:dyDescent="0.25">
      <c r="A137" s="12">
        <v>17.173244865102212</v>
      </c>
    </row>
    <row r="138" spans="1:1" x14ac:dyDescent="0.25">
      <c r="A138" s="12">
        <v>39.11633787528028</v>
      </c>
    </row>
    <row r="139" spans="1:1" x14ac:dyDescent="0.25">
      <c r="A139" s="12">
        <v>40.527768605545859</v>
      </c>
    </row>
    <row r="140" spans="1:1" x14ac:dyDescent="0.25">
      <c r="A140" s="12">
        <v>10.829181187177788</v>
      </c>
    </row>
    <row r="141" spans="1:1" x14ac:dyDescent="0.25">
      <c r="A141" s="12">
        <v>83.362764920772406</v>
      </c>
    </row>
    <row r="142" spans="1:1" x14ac:dyDescent="0.25">
      <c r="A142" s="12">
        <v>7.9439813993028716</v>
      </c>
    </row>
    <row r="143" spans="1:1" x14ac:dyDescent="0.25">
      <c r="A143" s="12">
        <v>35.527702732202684</v>
      </c>
    </row>
    <row r="144" spans="1:1" x14ac:dyDescent="0.25">
      <c r="A144" s="12">
        <v>27.638967170472529</v>
      </c>
    </row>
    <row r="145" spans="1:1" x14ac:dyDescent="0.25">
      <c r="A145" s="12">
        <v>59.691943755985086</v>
      </c>
    </row>
    <row r="146" spans="1:1" x14ac:dyDescent="0.25">
      <c r="A146" s="12">
        <v>31.948086227461413</v>
      </c>
    </row>
    <row r="147" spans="1:1" x14ac:dyDescent="0.25">
      <c r="A147" s="12">
        <v>22.17218655443698</v>
      </c>
    </row>
    <row r="148" spans="1:1" x14ac:dyDescent="0.25">
      <c r="A148" s="12">
        <v>23.621662404431472</v>
      </c>
    </row>
    <row r="149" spans="1:1" x14ac:dyDescent="0.25">
      <c r="A149" s="12">
        <v>10.308656413751791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Máximos e Mínimos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2023-01-16T20:08:00Z</dcterms:created>
  <dcterms:modified xsi:type="dcterms:W3CDTF">2024-02-23T20:46:43Z</dcterms:modified>
</cp:coreProperties>
</file>