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6\"/>
    </mc:Choice>
  </mc:AlternateContent>
  <xr:revisionPtr revIDLastSave="0" documentId="13_ncr:1_{12A907BE-8F3B-443E-8F71-16AB6A82A7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álculo IDS" sheetId="1" r:id="rId1"/>
    <sheet name="Outlires" sheetId="2" r:id="rId2"/>
    <sheet name="Máximo e Mínimo" sheetId="3" r:id="rId3"/>
  </sheets>
  <definedNames>
    <definedName name="_xlnm._FilterDatabase" localSheetId="0" hidden="1">'Cálculo IDS'!$J$5:$N$162</definedName>
    <definedName name="_xlnm._FilterDatabase" localSheetId="1" hidden="1">Outlires!$A$5:$B$149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J21" i="1" l="1"/>
  <c r="K21" i="1"/>
  <c r="L21" i="1"/>
  <c r="N21" i="1"/>
  <c r="J22" i="1"/>
  <c r="K22" i="1"/>
  <c r="L22" i="1"/>
  <c r="N22" i="1"/>
  <c r="J23" i="1"/>
  <c r="N23" i="1"/>
  <c r="J24" i="1"/>
  <c r="K24" i="1"/>
  <c r="L24" i="1"/>
  <c r="N24" i="1"/>
  <c r="J25" i="1"/>
  <c r="K25" i="1"/>
  <c r="M25" i="1"/>
  <c r="N25" i="1"/>
  <c r="J26" i="1"/>
  <c r="N26" i="1"/>
  <c r="J27" i="1"/>
  <c r="K27" i="1"/>
  <c r="N27" i="1"/>
  <c r="J28" i="1"/>
  <c r="L28" i="1"/>
  <c r="M28" i="1"/>
  <c r="N28" i="1"/>
  <c r="K29" i="1"/>
  <c r="N29" i="1"/>
  <c r="J30" i="1"/>
  <c r="K30" i="1"/>
  <c r="N30" i="1"/>
  <c r="J31" i="1"/>
  <c r="K31" i="1"/>
  <c r="J32" i="1"/>
  <c r="M32" i="1"/>
  <c r="J33" i="1"/>
  <c r="K33" i="1"/>
  <c r="M33" i="1"/>
  <c r="J34" i="1"/>
  <c r="M34" i="1"/>
  <c r="N34" i="1"/>
  <c r="J36" i="1"/>
  <c r="N36" i="1"/>
  <c r="J37" i="1"/>
  <c r="N37" i="1"/>
  <c r="J38" i="1"/>
  <c r="K38" i="1"/>
  <c r="N38" i="1"/>
  <c r="J39" i="1"/>
  <c r="K39" i="1"/>
  <c r="M39" i="1"/>
  <c r="N39" i="1"/>
  <c r="J40" i="1"/>
  <c r="K40" i="1"/>
  <c r="N40" i="1"/>
  <c r="J41" i="1"/>
  <c r="K41" i="1"/>
  <c r="N41" i="1"/>
  <c r="J42" i="1"/>
  <c r="K42" i="1"/>
  <c r="N42" i="1"/>
  <c r="J43" i="1"/>
  <c r="N43" i="1"/>
  <c r="K44" i="1"/>
  <c r="N44" i="1"/>
  <c r="J45" i="1"/>
  <c r="K45" i="1"/>
  <c r="N45" i="1"/>
  <c r="J46" i="1"/>
  <c r="K46" i="1"/>
  <c r="L46" i="1"/>
  <c r="J47" i="1"/>
  <c r="K47" i="1"/>
  <c r="N47" i="1"/>
  <c r="J48" i="1"/>
  <c r="K48" i="1"/>
  <c r="N48" i="1"/>
  <c r="J49" i="1"/>
  <c r="K49" i="1"/>
  <c r="J50" i="1"/>
  <c r="K50" i="1"/>
  <c r="L50" i="1"/>
  <c r="N50" i="1"/>
  <c r="J51" i="1"/>
  <c r="N51" i="1"/>
  <c r="J52" i="1"/>
  <c r="M52" i="1"/>
  <c r="N52" i="1"/>
  <c r="J53" i="1"/>
  <c r="K53" i="1"/>
  <c r="N53" i="1"/>
  <c r="J54" i="1"/>
  <c r="K54" i="1"/>
  <c r="L54" i="1"/>
  <c r="M54" i="1"/>
  <c r="N54" i="1"/>
  <c r="J55" i="1"/>
  <c r="N55" i="1"/>
  <c r="J56" i="1"/>
  <c r="K56" i="1"/>
  <c r="N56" i="1"/>
  <c r="J57" i="1"/>
  <c r="K57" i="1"/>
  <c r="M57" i="1"/>
  <c r="N57" i="1"/>
  <c r="J58" i="1"/>
  <c r="K58" i="1"/>
  <c r="N58" i="1"/>
  <c r="K59" i="1"/>
  <c r="N59" i="1"/>
  <c r="N60" i="1"/>
  <c r="J61" i="1"/>
  <c r="K61" i="1"/>
  <c r="M61" i="1"/>
  <c r="N61" i="1"/>
  <c r="J62" i="1"/>
  <c r="K62" i="1"/>
  <c r="N62" i="1"/>
  <c r="J63" i="1"/>
  <c r="L63" i="1"/>
  <c r="M63" i="1"/>
  <c r="N63" i="1"/>
  <c r="J64" i="1"/>
  <c r="L64" i="1"/>
  <c r="M64" i="1"/>
  <c r="N64" i="1"/>
  <c r="J65" i="1"/>
  <c r="N65" i="1"/>
  <c r="J66" i="1"/>
  <c r="K66" i="1"/>
  <c r="N66" i="1"/>
  <c r="K67" i="1"/>
  <c r="M67" i="1"/>
  <c r="N67" i="1"/>
  <c r="J68" i="1"/>
  <c r="K68" i="1"/>
  <c r="M69" i="1"/>
  <c r="J70" i="1"/>
  <c r="K70" i="1"/>
  <c r="N70" i="1"/>
  <c r="J71" i="1"/>
  <c r="M71" i="1"/>
  <c r="N71" i="1"/>
  <c r="J72" i="1"/>
  <c r="K72" i="1"/>
  <c r="M72" i="1"/>
  <c r="J73" i="1"/>
  <c r="N73" i="1"/>
  <c r="J74" i="1"/>
  <c r="K74" i="1"/>
  <c r="N74" i="1"/>
  <c r="J75" i="1"/>
  <c r="K75" i="1"/>
  <c r="M75" i="1"/>
  <c r="J76" i="1"/>
  <c r="K76" i="1"/>
  <c r="M76" i="1"/>
  <c r="N76" i="1"/>
  <c r="J77" i="1"/>
  <c r="N77" i="1"/>
  <c r="J78" i="1"/>
  <c r="L78" i="1"/>
  <c r="M78" i="1"/>
  <c r="N78" i="1"/>
  <c r="J79" i="1"/>
  <c r="M79" i="1"/>
  <c r="N79" i="1"/>
  <c r="J80" i="1"/>
  <c r="N80" i="1"/>
  <c r="J81" i="1"/>
  <c r="M81" i="1"/>
  <c r="N81" i="1"/>
  <c r="L82" i="1"/>
  <c r="N82" i="1"/>
  <c r="J83" i="1"/>
  <c r="K83" i="1"/>
  <c r="N83" i="1"/>
  <c r="J84" i="1"/>
  <c r="L84" i="1"/>
  <c r="N84" i="1"/>
  <c r="J85" i="1"/>
  <c r="K85" i="1"/>
  <c r="M85" i="1"/>
  <c r="N85" i="1"/>
  <c r="J86" i="1"/>
  <c r="K86" i="1"/>
  <c r="M86" i="1"/>
  <c r="N86" i="1"/>
  <c r="J87" i="1"/>
  <c r="K87" i="1"/>
  <c r="M87" i="1"/>
  <c r="N87" i="1"/>
  <c r="J88" i="1"/>
  <c r="K88" i="1"/>
  <c r="N88" i="1"/>
  <c r="J89" i="1"/>
  <c r="K89" i="1"/>
  <c r="N89" i="1"/>
  <c r="K90" i="1"/>
  <c r="M90" i="1"/>
  <c r="N90" i="1"/>
  <c r="J91" i="1"/>
  <c r="K91" i="1"/>
  <c r="L91" i="1"/>
  <c r="M91" i="1"/>
  <c r="N91" i="1"/>
  <c r="J92" i="1"/>
  <c r="K92" i="1"/>
  <c r="J93" i="1"/>
  <c r="K93" i="1"/>
  <c r="J94" i="1"/>
  <c r="K94" i="1"/>
  <c r="J95" i="1"/>
  <c r="K95" i="1"/>
  <c r="N95" i="1"/>
  <c r="J96" i="1"/>
  <c r="K96" i="1"/>
  <c r="N96" i="1"/>
  <c r="J97" i="1"/>
  <c r="K97" i="1"/>
  <c r="N97" i="1"/>
  <c r="L98" i="1"/>
  <c r="N98" i="1"/>
  <c r="J99" i="1"/>
  <c r="K99" i="1"/>
  <c r="N99" i="1"/>
  <c r="J100" i="1"/>
  <c r="L100" i="1"/>
  <c r="M100" i="1"/>
  <c r="N100" i="1"/>
  <c r="J101" i="1"/>
  <c r="K101" i="1"/>
  <c r="N101" i="1"/>
  <c r="J102" i="1"/>
  <c r="J103" i="1"/>
  <c r="K103" i="1"/>
  <c r="K104" i="1"/>
  <c r="N104" i="1"/>
  <c r="K105" i="1"/>
  <c r="L105" i="1"/>
  <c r="N105" i="1"/>
  <c r="J106" i="1"/>
  <c r="K106" i="1"/>
  <c r="N106" i="1"/>
  <c r="J107" i="1"/>
  <c r="N107" i="1"/>
  <c r="J108" i="1"/>
  <c r="L108" i="1"/>
  <c r="N108" i="1"/>
  <c r="J109" i="1"/>
  <c r="K109" i="1"/>
  <c r="N109" i="1"/>
  <c r="J110" i="1"/>
  <c r="K110" i="1"/>
  <c r="N110" i="1"/>
  <c r="J111" i="1"/>
  <c r="K111" i="1"/>
  <c r="M111" i="1"/>
  <c r="N111" i="1"/>
  <c r="J112" i="1"/>
  <c r="K112" i="1"/>
  <c r="M112" i="1"/>
  <c r="N112" i="1"/>
  <c r="J113" i="1"/>
  <c r="K113" i="1"/>
  <c r="N113" i="1"/>
  <c r="J114" i="1"/>
  <c r="K114" i="1"/>
  <c r="N114" i="1"/>
  <c r="J115" i="1"/>
  <c r="N115" i="1"/>
  <c r="J116" i="1"/>
  <c r="K116" i="1"/>
  <c r="J117" i="1"/>
  <c r="K117" i="1"/>
  <c r="J118" i="1"/>
  <c r="K118" i="1"/>
  <c r="N118" i="1"/>
  <c r="J119" i="1"/>
  <c r="N119" i="1"/>
  <c r="N120" i="1"/>
  <c r="J121" i="1"/>
  <c r="K121" i="1"/>
  <c r="M121" i="1"/>
  <c r="N121" i="1"/>
  <c r="J122" i="1"/>
  <c r="M122" i="1"/>
  <c r="N122" i="1"/>
  <c r="J123" i="1"/>
  <c r="K123" i="1"/>
  <c r="M123" i="1"/>
  <c r="N123" i="1"/>
  <c r="J124" i="1"/>
  <c r="K124" i="1"/>
  <c r="J125" i="1"/>
  <c r="K125" i="1"/>
  <c r="N125" i="1"/>
  <c r="J126" i="1"/>
  <c r="K126" i="1"/>
  <c r="N126" i="1"/>
  <c r="J127" i="1"/>
  <c r="K127" i="1"/>
  <c r="L127" i="1"/>
  <c r="M127" i="1"/>
  <c r="N127" i="1"/>
  <c r="J128" i="1"/>
  <c r="L128" i="1"/>
  <c r="N128" i="1"/>
  <c r="J129" i="1"/>
  <c r="K129" i="1"/>
  <c r="N129" i="1"/>
  <c r="J130" i="1"/>
  <c r="K130" i="1"/>
  <c r="N130" i="1"/>
  <c r="J131" i="1"/>
  <c r="K131" i="1"/>
  <c r="N131" i="1"/>
  <c r="J132" i="1"/>
  <c r="N132" i="1"/>
  <c r="J133" i="1"/>
  <c r="K133" i="1"/>
  <c r="J134" i="1"/>
  <c r="K134" i="1"/>
  <c r="M134" i="1"/>
  <c r="N134" i="1"/>
  <c r="J135" i="1"/>
  <c r="K135" i="1"/>
  <c r="L135" i="1"/>
  <c r="N135" i="1"/>
  <c r="J136" i="1"/>
  <c r="K136" i="1"/>
  <c r="N136" i="1"/>
  <c r="J137" i="1"/>
  <c r="N137" i="1"/>
  <c r="J138" i="1"/>
  <c r="K138" i="1"/>
  <c r="M138" i="1"/>
  <c r="N138" i="1"/>
  <c r="K139" i="1"/>
  <c r="N139" i="1"/>
  <c r="J140" i="1"/>
  <c r="K140" i="1"/>
  <c r="M140" i="1"/>
  <c r="N140" i="1"/>
  <c r="J141" i="1"/>
  <c r="K141" i="1"/>
  <c r="J142" i="1"/>
  <c r="K142" i="1"/>
  <c r="M142" i="1"/>
  <c r="N142" i="1"/>
  <c r="J143" i="1"/>
  <c r="K143" i="1"/>
  <c r="M143" i="1"/>
  <c r="J144" i="1"/>
  <c r="K144" i="1"/>
  <c r="N144" i="1"/>
  <c r="J145" i="1"/>
  <c r="K145" i="1"/>
  <c r="N145" i="1"/>
  <c r="J146" i="1"/>
  <c r="K146" i="1"/>
  <c r="N146" i="1"/>
  <c r="J147" i="1"/>
  <c r="K147" i="1"/>
  <c r="N147" i="1"/>
  <c r="J148" i="1"/>
  <c r="K148" i="1"/>
  <c r="N148" i="1"/>
  <c r="J149" i="1"/>
  <c r="N149" i="1"/>
  <c r="J150" i="1"/>
  <c r="K150" i="1"/>
  <c r="J151" i="1"/>
  <c r="J152" i="1"/>
  <c r="N152" i="1"/>
  <c r="J153" i="1"/>
  <c r="K153" i="1"/>
  <c r="N153" i="1"/>
  <c r="J154" i="1"/>
  <c r="N154" i="1"/>
  <c r="J155" i="1"/>
  <c r="K155" i="1"/>
  <c r="L155" i="1"/>
  <c r="N155" i="1"/>
  <c r="J156" i="1"/>
  <c r="N156" i="1"/>
  <c r="J157" i="1"/>
  <c r="K157" i="1"/>
  <c r="N157" i="1"/>
  <c r="L158" i="1"/>
  <c r="M158" i="1"/>
  <c r="N158" i="1"/>
  <c r="J159" i="1"/>
  <c r="K159" i="1"/>
  <c r="M159" i="1"/>
  <c r="N159" i="1"/>
  <c r="J160" i="1"/>
  <c r="K160" i="1"/>
  <c r="N160" i="1"/>
  <c r="J161" i="1"/>
  <c r="M161" i="1"/>
  <c r="N161" i="1"/>
  <c r="J162" i="1"/>
  <c r="M162" i="1"/>
  <c r="N162" i="1"/>
  <c r="N19" i="1"/>
  <c r="L19" i="1"/>
  <c r="J19" i="1"/>
  <c r="D8" i="3"/>
  <c r="E8" i="2"/>
  <c r="E7" i="2"/>
  <c r="E6" i="2"/>
  <c r="Q6" i="1"/>
  <c r="P6" i="1"/>
  <c r="O6" i="1"/>
  <c r="R6" i="1" l="1"/>
  <c r="E9" i="2"/>
  <c r="E10" i="2" s="1"/>
  <c r="P7" i="1"/>
  <c r="P8" i="1"/>
  <c r="Q8" i="1"/>
  <c r="P9" i="1"/>
  <c r="O10" i="1"/>
  <c r="P10" i="1"/>
  <c r="Q10" i="1"/>
  <c r="P11" i="1"/>
  <c r="P12" i="1"/>
  <c r="P13" i="1"/>
  <c r="P14" i="1"/>
  <c r="P15" i="1"/>
  <c r="P16" i="1"/>
  <c r="P17" i="1"/>
  <c r="O18" i="1"/>
  <c r="P18" i="1"/>
  <c r="P19" i="1"/>
  <c r="Q19" i="1"/>
  <c r="P20" i="1"/>
  <c r="P21" i="1"/>
  <c r="P22" i="1"/>
  <c r="P23" i="1"/>
  <c r="P24" i="1"/>
  <c r="Q24" i="1"/>
  <c r="P25" i="1"/>
  <c r="O26" i="1"/>
  <c r="P26" i="1"/>
  <c r="P27" i="1"/>
  <c r="P28" i="1"/>
  <c r="Q28" i="1"/>
  <c r="P29" i="1"/>
  <c r="P30" i="1"/>
  <c r="P31" i="1"/>
  <c r="Q31" i="1"/>
  <c r="P32" i="1"/>
  <c r="P33" i="1"/>
  <c r="P34" i="1"/>
  <c r="O35" i="1"/>
  <c r="P35" i="1"/>
  <c r="P36" i="1"/>
  <c r="O37" i="1"/>
  <c r="P37" i="1"/>
  <c r="Q37" i="1"/>
  <c r="P38" i="1"/>
  <c r="P39" i="1"/>
  <c r="P40" i="1"/>
  <c r="P41" i="1"/>
  <c r="P42" i="1"/>
  <c r="Q42" i="1"/>
  <c r="O43" i="1"/>
  <c r="P43" i="1"/>
  <c r="P44" i="1"/>
  <c r="P45" i="1"/>
  <c r="P46" i="1"/>
  <c r="Q46" i="1"/>
  <c r="P47" i="1"/>
  <c r="P48" i="1"/>
  <c r="P49" i="1"/>
  <c r="P50" i="1"/>
  <c r="P51" i="1"/>
  <c r="O52" i="1"/>
  <c r="P52" i="1"/>
  <c r="P53" i="1"/>
  <c r="P54" i="1"/>
  <c r="P55" i="1"/>
  <c r="Q55" i="1"/>
  <c r="P56" i="1"/>
  <c r="Q56" i="1"/>
  <c r="P57" i="1"/>
  <c r="P58" i="1"/>
  <c r="P59" i="1"/>
  <c r="P60" i="1"/>
  <c r="Q60" i="1"/>
  <c r="P61" i="1"/>
  <c r="P62" i="1"/>
  <c r="P63" i="1"/>
  <c r="P64" i="1"/>
  <c r="P65" i="1"/>
  <c r="Q65" i="1"/>
  <c r="P66" i="1"/>
  <c r="Q66" i="1"/>
  <c r="P67" i="1"/>
  <c r="Q67" i="1"/>
  <c r="P68" i="1"/>
  <c r="P69" i="1"/>
  <c r="P70" i="1"/>
  <c r="P71" i="1"/>
  <c r="P72" i="1"/>
  <c r="P73" i="1"/>
  <c r="P74" i="1"/>
  <c r="P75" i="1"/>
  <c r="Q75" i="1"/>
  <c r="P76" i="1"/>
  <c r="P77" i="1"/>
  <c r="P78" i="1"/>
  <c r="P79" i="1"/>
  <c r="O80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Q92" i="1"/>
  <c r="P93" i="1"/>
  <c r="Q93" i="1"/>
  <c r="P94" i="1"/>
  <c r="Q94" i="1"/>
  <c r="P95" i="1"/>
  <c r="P96" i="1"/>
  <c r="P97" i="1"/>
  <c r="Q97" i="1"/>
  <c r="O98" i="1"/>
  <c r="P98" i="1"/>
  <c r="P99" i="1"/>
  <c r="P100" i="1"/>
  <c r="P101" i="1"/>
  <c r="Q101" i="1"/>
  <c r="O102" i="1"/>
  <c r="P102" i="1"/>
  <c r="P103" i="1"/>
  <c r="Q103" i="1"/>
  <c r="P104" i="1"/>
  <c r="P105" i="1"/>
  <c r="P106" i="1"/>
  <c r="Q106" i="1"/>
  <c r="P107" i="1"/>
  <c r="Q107" i="1"/>
  <c r="O108" i="1"/>
  <c r="P108" i="1"/>
  <c r="P109" i="1"/>
  <c r="P110" i="1"/>
  <c r="P111" i="1"/>
  <c r="P112" i="1"/>
  <c r="P113" i="1"/>
  <c r="P114" i="1"/>
  <c r="P115" i="1"/>
  <c r="Q115" i="1"/>
  <c r="P116" i="1"/>
  <c r="P117" i="1"/>
  <c r="Q117" i="1"/>
  <c r="P118" i="1"/>
  <c r="P119" i="1"/>
  <c r="P120" i="1"/>
  <c r="P121" i="1"/>
  <c r="P122" i="1"/>
  <c r="P123" i="1"/>
  <c r="Q123" i="1"/>
  <c r="P124" i="1"/>
  <c r="P125" i="1"/>
  <c r="P126" i="1"/>
  <c r="P127" i="1"/>
  <c r="P128" i="1"/>
  <c r="P129" i="1"/>
  <c r="P130" i="1"/>
  <c r="P131" i="1"/>
  <c r="O132" i="1"/>
  <c r="P132" i="1"/>
  <c r="Q132" i="1"/>
  <c r="P133" i="1"/>
  <c r="P134" i="1"/>
  <c r="Q134" i="1"/>
  <c r="P135" i="1"/>
  <c r="P136" i="1"/>
  <c r="P137" i="1"/>
  <c r="P138" i="1"/>
  <c r="P139" i="1"/>
  <c r="P140" i="1"/>
  <c r="P141" i="1"/>
  <c r="Q141" i="1"/>
  <c r="P142" i="1"/>
  <c r="P143" i="1"/>
  <c r="P144" i="1"/>
  <c r="P145" i="1"/>
  <c r="P146" i="1"/>
  <c r="P147" i="1"/>
  <c r="P148" i="1"/>
  <c r="Q148" i="1"/>
  <c r="O149" i="1"/>
  <c r="P149" i="1"/>
  <c r="P150" i="1"/>
  <c r="P151" i="1"/>
  <c r="Q151" i="1"/>
  <c r="P152" i="1"/>
  <c r="P153" i="1"/>
  <c r="P154" i="1"/>
  <c r="P155" i="1"/>
  <c r="P156" i="1"/>
  <c r="P157" i="1"/>
  <c r="Q157" i="1"/>
  <c r="P158" i="1"/>
  <c r="P159" i="1"/>
  <c r="P160" i="1"/>
  <c r="P161" i="1"/>
  <c r="Q161" i="1"/>
  <c r="P162" i="1"/>
  <c r="Q7" i="1"/>
  <c r="Q9" i="1"/>
  <c r="Q11" i="1"/>
  <c r="Q12" i="1"/>
  <c r="Q13" i="1"/>
  <c r="Q14" i="1"/>
  <c r="Q15" i="1"/>
  <c r="Q16" i="1"/>
  <c r="Q17" i="1"/>
  <c r="Q18" i="1"/>
  <c r="Q20" i="1"/>
  <c r="Q21" i="1"/>
  <c r="Q22" i="1"/>
  <c r="Q23" i="1"/>
  <c r="Q25" i="1"/>
  <c r="Q26" i="1"/>
  <c r="Q27" i="1"/>
  <c r="Q29" i="1"/>
  <c r="Q30" i="1"/>
  <c r="Q32" i="1"/>
  <c r="Q33" i="1"/>
  <c r="Q34" i="1"/>
  <c r="Q35" i="1"/>
  <c r="Q36" i="1"/>
  <c r="Q38" i="1"/>
  <c r="Q39" i="1"/>
  <c r="Q40" i="1"/>
  <c r="Q41" i="1"/>
  <c r="Q43" i="1"/>
  <c r="Q44" i="1"/>
  <c r="Q45" i="1"/>
  <c r="Q47" i="1"/>
  <c r="Q48" i="1"/>
  <c r="Q49" i="1"/>
  <c r="Q50" i="1"/>
  <c r="Q51" i="1"/>
  <c r="Q52" i="1"/>
  <c r="Q53" i="1"/>
  <c r="Q54" i="1"/>
  <c r="Q57" i="1"/>
  <c r="Q58" i="1"/>
  <c r="Q59" i="1"/>
  <c r="Q61" i="1"/>
  <c r="Q62" i="1"/>
  <c r="Q63" i="1"/>
  <c r="Q64" i="1"/>
  <c r="Q68" i="1"/>
  <c r="Q69" i="1"/>
  <c r="Q70" i="1"/>
  <c r="Q71" i="1"/>
  <c r="Q72" i="1"/>
  <c r="Q73" i="1"/>
  <c r="Q74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5" i="1"/>
  <c r="Q96" i="1"/>
  <c r="Q98" i="1"/>
  <c r="Q99" i="1"/>
  <c r="Q100" i="1"/>
  <c r="Q102" i="1"/>
  <c r="Q104" i="1"/>
  <c r="Q105" i="1"/>
  <c r="Q108" i="1"/>
  <c r="Q109" i="1"/>
  <c r="Q110" i="1"/>
  <c r="Q111" i="1"/>
  <c r="Q112" i="1"/>
  <c r="Q113" i="1"/>
  <c r="Q114" i="1"/>
  <c r="Q116" i="1"/>
  <c r="Q118" i="1"/>
  <c r="Q119" i="1"/>
  <c r="Q120" i="1"/>
  <c r="Q121" i="1"/>
  <c r="Q122" i="1"/>
  <c r="Q124" i="1"/>
  <c r="Q125" i="1"/>
  <c r="Q126" i="1"/>
  <c r="Q127" i="1"/>
  <c r="Q128" i="1"/>
  <c r="Q129" i="1"/>
  <c r="Q130" i="1"/>
  <c r="Q131" i="1"/>
  <c r="Q133" i="1"/>
  <c r="Q135" i="1"/>
  <c r="Q136" i="1"/>
  <c r="Q137" i="1"/>
  <c r="Q138" i="1"/>
  <c r="Q139" i="1"/>
  <c r="Q140" i="1"/>
  <c r="Q142" i="1"/>
  <c r="Q143" i="1"/>
  <c r="Q144" i="1"/>
  <c r="Q145" i="1"/>
  <c r="Q146" i="1"/>
  <c r="Q147" i="1"/>
  <c r="Q149" i="1"/>
  <c r="Q150" i="1"/>
  <c r="Q152" i="1"/>
  <c r="Q153" i="1"/>
  <c r="Q154" i="1"/>
  <c r="Q155" i="1"/>
  <c r="Q156" i="1"/>
  <c r="Q158" i="1"/>
  <c r="Q159" i="1"/>
  <c r="Q160" i="1"/>
  <c r="Q162" i="1"/>
  <c r="O7" i="1"/>
  <c r="O8" i="1"/>
  <c r="O9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6" i="1"/>
  <c r="O38" i="1"/>
  <c r="O39" i="1"/>
  <c r="O40" i="1"/>
  <c r="O41" i="1"/>
  <c r="O42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R58" i="1" s="1"/>
  <c r="O59" i="1"/>
  <c r="R59" i="1" s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9" i="1"/>
  <c r="O100" i="1"/>
  <c r="O101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R137" i="1" l="1"/>
  <c r="R110" i="1"/>
  <c r="R60" i="1"/>
  <c r="R124" i="1"/>
  <c r="R56" i="1"/>
  <c r="R131" i="1"/>
  <c r="R130" i="1"/>
  <c r="R20" i="1"/>
  <c r="R160" i="1"/>
  <c r="R126" i="1"/>
  <c r="R125" i="1"/>
  <c r="R46" i="1"/>
  <c r="R101" i="1"/>
  <c r="R111" i="1"/>
  <c r="R30" i="1"/>
  <c r="R16" i="1"/>
  <c r="R121" i="1"/>
  <c r="R109" i="1"/>
  <c r="R94" i="1"/>
  <c r="R57" i="1"/>
  <c r="R29" i="1"/>
  <c r="R15" i="1"/>
  <c r="R84" i="1"/>
  <c r="R14" i="1"/>
  <c r="R154" i="1"/>
  <c r="R9" i="1"/>
  <c r="R139" i="1"/>
  <c r="R74" i="1"/>
  <c r="R7" i="1"/>
  <c r="R119" i="1"/>
  <c r="R55" i="1"/>
  <c r="R13" i="1"/>
  <c r="R12" i="1"/>
  <c r="R65" i="1"/>
  <c r="R11" i="1"/>
  <c r="R10" i="1"/>
  <c r="R141" i="1"/>
  <c r="R103" i="1"/>
  <c r="R38" i="1"/>
  <c r="R140" i="1"/>
  <c r="R75" i="1"/>
  <c r="R63" i="1"/>
  <c r="R8" i="1"/>
  <c r="R18" i="1"/>
  <c r="R138" i="1"/>
  <c r="R150" i="1"/>
  <c r="R85" i="1"/>
  <c r="R72" i="1"/>
  <c r="R47" i="1"/>
  <c r="R19" i="1"/>
  <c r="R161" i="1"/>
  <c r="R123" i="1"/>
  <c r="R96" i="1"/>
  <c r="R31" i="1"/>
  <c r="R17" i="1"/>
  <c r="R158" i="1"/>
  <c r="R128" i="1"/>
  <c r="R127" i="1"/>
  <c r="R136" i="1"/>
  <c r="R71" i="1"/>
  <c r="R83" i="1"/>
  <c r="R146" i="1"/>
  <c r="R69" i="1"/>
  <c r="R44" i="1"/>
  <c r="R45" i="1"/>
  <c r="R145" i="1"/>
  <c r="R93" i="1"/>
  <c r="R28" i="1"/>
  <c r="R148" i="1"/>
  <c r="R70" i="1"/>
  <c r="R157" i="1"/>
  <c r="R27" i="1"/>
  <c r="R118" i="1"/>
  <c r="R91" i="1"/>
  <c r="R54" i="1"/>
  <c r="R25" i="1"/>
  <c r="R68" i="1"/>
  <c r="R42" i="1"/>
  <c r="R134" i="1"/>
  <c r="R106" i="1"/>
  <c r="R92" i="1"/>
  <c r="R79" i="1"/>
  <c r="R40" i="1"/>
  <c r="R155" i="1"/>
  <c r="R90" i="1"/>
  <c r="R77" i="1"/>
  <c r="R116" i="1"/>
  <c r="R23" i="1"/>
  <c r="R153" i="1"/>
  <c r="R115" i="1"/>
  <c r="R88" i="1"/>
  <c r="R50" i="1"/>
  <c r="R22" i="1"/>
  <c r="R49" i="1"/>
  <c r="R113" i="1"/>
  <c r="R99" i="1"/>
  <c r="R61" i="1"/>
  <c r="R33" i="1"/>
  <c r="R147" i="1"/>
  <c r="R135" i="1"/>
  <c r="R122" i="1"/>
  <c r="R95" i="1"/>
  <c r="R120" i="1"/>
  <c r="R107" i="1"/>
  <c r="R81" i="1"/>
  <c r="R132" i="1"/>
  <c r="R133" i="1"/>
  <c r="R144" i="1"/>
  <c r="R67" i="1"/>
  <c r="R41" i="1"/>
  <c r="R156" i="1"/>
  <c r="R143" i="1"/>
  <c r="R105" i="1"/>
  <c r="R78" i="1"/>
  <c r="R66" i="1"/>
  <c r="R149" i="1"/>
  <c r="R102" i="1"/>
  <c r="R142" i="1"/>
  <c r="R129" i="1"/>
  <c r="R117" i="1"/>
  <c r="R104" i="1"/>
  <c r="R53" i="1"/>
  <c r="R39" i="1"/>
  <c r="R24" i="1"/>
  <c r="R37" i="1"/>
  <c r="R159" i="1"/>
  <c r="R82" i="1"/>
  <c r="R89" i="1"/>
  <c r="R76" i="1"/>
  <c r="R64" i="1"/>
  <c r="R51" i="1"/>
  <c r="R108" i="1"/>
  <c r="R152" i="1"/>
  <c r="R114" i="1"/>
  <c r="R100" i="1"/>
  <c r="R87" i="1"/>
  <c r="R62" i="1"/>
  <c r="R34" i="1"/>
  <c r="R21" i="1"/>
  <c r="R43" i="1"/>
  <c r="R35" i="1"/>
  <c r="R26" i="1"/>
  <c r="R36" i="1"/>
  <c r="R151" i="1"/>
  <c r="R86" i="1"/>
  <c r="R73" i="1"/>
  <c r="R48" i="1"/>
  <c r="R98" i="1"/>
  <c r="R80" i="1"/>
  <c r="R52" i="1"/>
  <c r="R162" i="1"/>
  <c r="R112" i="1"/>
  <c r="R97" i="1"/>
  <c r="R32" i="1"/>
  <c r="E11" i="2"/>
  <c r="B29" i="2" l="1"/>
  <c r="B16" i="2"/>
  <c r="B56" i="2"/>
  <c r="B9" i="2"/>
  <c r="B15" i="2"/>
  <c r="B69" i="2"/>
  <c r="B109" i="2"/>
  <c r="B55" i="2"/>
  <c r="B24" i="2"/>
  <c r="B23" i="2"/>
  <c r="B129" i="2"/>
  <c r="B140" i="2"/>
  <c r="B78" i="2"/>
  <c r="B58" i="2"/>
  <c r="B143" i="2"/>
  <c r="B103" i="2"/>
  <c r="B147" i="2"/>
  <c r="B68" i="2"/>
  <c r="B21" i="2"/>
  <c r="B97" i="2"/>
  <c r="B138" i="2"/>
  <c r="B12" i="2"/>
  <c r="B130" i="2"/>
  <c r="B81" i="2"/>
  <c r="B139" i="2"/>
  <c r="B75" i="2"/>
  <c r="B59" i="2"/>
  <c r="B148" i="2"/>
  <c r="B135" i="2"/>
  <c r="B31" i="2"/>
  <c r="B92" i="2"/>
  <c r="B85" i="2"/>
  <c r="B144" i="2"/>
  <c r="B6" i="2"/>
  <c r="B118" i="2"/>
  <c r="B33" i="2"/>
  <c r="B122" i="2"/>
  <c r="B86" i="2"/>
  <c r="B105" i="2"/>
  <c r="B123" i="2"/>
  <c r="B102" i="2"/>
  <c r="B10" i="2"/>
  <c r="B73" i="2"/>
  <c r="B132" i="2"/>
  <c r="B131" i="2"/>
  <c r="B106" i="2"/>
  <c r="B128" i="2"/>
  <c r="B14" i="2"/>
  <c r="B62" i="2"/>
  <c r="B57" i="2"/>
  <c r="B111" i="2"/>
  <c r="B18" i="2"/>
  <c r="B115" i="2"/>
  <c r="B61" i="2"/>
  <c r="B120" i="2"/>
  <c r="B119" i="2"/>
  <c r="B94" i="2"/>
  <c r="B44" i="2"/>
  <c r="B127" i="2"/>
  <c r="B84" i="2"/>
  <c r="B34" i="2"/>
  <c r="B100" i="2"/>
  <c r="B50" i="2"/>
  <c r="B80" i="2"/>
  <c r="B99" i="2"/>
  <c r="B146" i="2"/>
  <c r="B43" i="2"/>
  <c r="B49" i="2"/>
  <c r="B108" i="2"/>
  <c r="B107" i="2"/>
  <c r="B82" i="2"/>
  <c r="B79" i="2"/>
  <c r="B76" i="2"/>
  <c r="B25" i="2"/>
  <c r="B83" i="2"/>
  <c r="B116" i="2"/>
  <c r="B88" i="2"/>
  <c r="B26" i="2"/>
  <c r="B32" i="2"/>
  <c r="B87" i="2"/>
  <c r="B134" i="2"/>
  <c r="B126" i="2"/>
  <c r="B37" i="2"/>
  <c r="B96" i="2"/>
  <c r="B95" i="2"/>
  <c r="B70" i="2"/>
  <c r="B19" i="2"/>
  <c r="B89" i="2"/>
  <c r="B90" i="2"/>
  <c r="B60" i="2"/>
  <c r="B77" i="2"/>
  <c r="B64" i="2"/>
  <c r="B7" i="2"/>
  <c r="B67" i="2"/>
  <c r="B63" i="2"/>
  <c r="B98" i="2"/>
  <c r="B30" i="2"/>
  <c r="B13" i="2"/>
  <c r="B72" i="2"/>
  <c r="B71" i="2"/>
  <c r="B46" i="2"/>
  <c r="B42" i="2"/>
  <c r="B65" i="2"/>
  <c r="B52" i="2"/>
  <c r="B93" i="2"/>
  <c r="B114" i="2"/>
  <c r="B51" i="2"/>
  <c r="B74" i="2"/>
  <c r="B145" i="2"/>
  <c r="B53" i="2"/>
  <c r="B40" i="2"/>
  <c r="B45" i="2"/>
  <c r="B66" i="2"/>
  <c r="B39" i="2"/>
  <c r="B38" i="2"/>
  <c r="B133" i="2"/>
  <c r="B20" i="2"/>
  <c r="B48" i="2"/>
  <c r="B47" i="2"/>
  <c r="B22" i="2"/>
  <c r="B142" i="2"/>
  <c r="B28" i="2"/>
  <c r="B104" i="2"/>
  <c r="B54" i="2"/>
  <c r="B27" i="2"/>
  <c r="B117" i="2"/>
  <c r="B121" i="2"/>
  <c r="B91" i="2"/>
  <c r="B36" i="2"/>
  <c r="B35" i="2"/>
  <c r="B11" i="2"/>
  <c r="B141" i="2"/>
  <c r="B41" i="2"/>
  <c r="B8" i="2"/>
  <c r="B136" i="2"/>
  <c r="B110" i="2"/>
  <c r="B137" i="2"/>
  <c r="B124" i="2"/>
  <c r="B112" i="2"/>
  <c r="B113" i="2"/>
  <c r="B17" i="2"/>
  <c r="B149" i="2"/>
  <c r="B125" i="2"/>
  <c r="B1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tc={3A64FCFE-BC4E-46AB-9D3D-2DD1070E24B6}</author>
    <author>tc={3A7ACE64-9A02-4215-81A9-DE6EE784C604}</author>
    <author>tc={1FE959CA-0F8C-4D74-9F2E-570067867463}</author>
  </authors>
  <commentList>
    <comment ref="D9" authorId="0" shapeId="0" xr:uid="{3A64FCFE-BC4E-46AB-9D3D-2DD1070E24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3A7ACE64-9A02-4215-81A9-DE6EE784C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1FE959CA-0F8C-4D74-9F2E-5700678674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<sst xmlns="http://schemas.openxmlformats.org/spreadsheetml/2006/main" count="467" uniqueCount="207">
  <si>
    <t>Meta 1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</si>
  <si>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</si>
  <si>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</si>
  <si>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</si>
  <si>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</si>
  <si>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</si>
  <si>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</si>
  <si>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</si>
  <si>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</si>
  <si>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</si>
  <si>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</si>
  <si>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</si>
  <si>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</si>
  <si>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</si>
  <si>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</si>
  <si>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</si>
  <si>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</si>
  <si>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</si>
  <si>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</si>
  <si>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</si>
  <si>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</si>
  <si>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</si>
  <si>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</si>
  <si>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</si>
  <si>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</si>
  <si>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</si>
  <si>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</si>
  <si>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</si>
  <si>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</si>
  <si>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</si>
  <si>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</si>
  <si>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</si>
  <si>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</si>
  <si>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</si>
  <si>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</si>
  <si>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</si>
  <si>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</si>
  <si>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</si>
  <si>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</si>
  <si>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</si>
  <si>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</si>
  <si>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</si>
  <si>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</si>
  <si>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</si>
  <si>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</si>
  <si>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</si>
  <si>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</si>
  <si>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</si>
  <si>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</si>
  <si>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</si>
  <si>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</si>
  <si>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</si>
  <si>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</si>
  <si>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</si>
  <si>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</si>
  <si>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</si>
  <si>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</si>
  <si>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</si>
  <si>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</si>
  <si>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</si>
  <si>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</si>
  <si>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</si>
  <si>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</si>
  <si>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</si>
  <si>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</si>
  <si>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</si>
  <si>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</si>
  <si>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</si>
  <si>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</si>
  <si>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</si>
  <si>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</si>
  <si>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</si>
  <si>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</si>
  <si>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</si>
  <si>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</si>
  <si>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</si>
  <si>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</si>
  <si>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</si>
  <si>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</si>
  <si>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</si>
  <si>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</si>
  <si>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</si>
  <si>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</si>
  <si>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</si>
  <si>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</si>
  <si>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</si>
  <si>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</si>
  <si>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</si>
  <si>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</si>
  <si>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</si>
  <si>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</si>
  <si>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</si>
  <si>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</si>
  <si>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</si>
  <si>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</si>
  <si>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</si>
  <si>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</si>
  <si>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</si>
  <si>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</si>
  <si>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</si>
  <si>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</si>
  <si>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</si>
  <si>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</si>
  <si>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</si>
  <si>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</si>
  <si>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</si>
  <si>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</si>
  <si>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</si>
  <si>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</si>
  <si>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</si>
  <si>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</si>
  <si>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</si>
  <si>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</si>
  <si>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</si>
  <si>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</si>
  <si>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</si>
  <si>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</si>
  <si>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</si>
  <si>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</si>
  <si>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</si>
  <si>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</si>
  <si>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</si>
  <si>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</si>
  <si>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</si>
  <si>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</si>
  <si>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</si>
  <si>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</si>
  <si>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</si>
  <si>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</si>
  <si>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</si>
  <si>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</si>
  <si>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</si>
  <si>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</si>
  <si>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</si>
  <si>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</si>
  <si>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</si>
  <si>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</si>
  <si>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</si>
  <si>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</si>
  <si>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</si>
  <si>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</si>
  <si>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</si>
  <si>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</si>
  <si>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</si>
  <si>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</si>
  <si>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</si>
  <si>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</si>
  <si>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</si>
  <si>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</si>
  <si>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</si>
  <si>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</si>
  <si>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</si>
  <si>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</si>
  <si>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</si>
  <si>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</si>
  <si>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</si>
  <si>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</si>
  <si>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</si>
  <si>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</si>
  <si>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</si>
  <si>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</si>
  <si>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</si>
  <si>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</si>
  <si>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</si>
  <si>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</si>
  <si>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</si>
  <si>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</si>
  <si>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</si>
  <si>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</si>
  <si>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</si>
  <si>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</si>
  <si>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</si>
  <si>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</si>
  <si>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</si>
  <si>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</si>
  <si>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</si>
  <si>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</si>
  <si>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</si>
  <si>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Meta 2</t>
  </si>
  <si>
    <t>Meta 3</t>
  </si>
  <si>
    <t>Norm. 04</t>
  </si>
  <si>
    <t>Norm. 05</t>
  </si>
  <si>
    <t>MA</t>
  </si>
  <si>
    <t>Taxa de Homicídios por 100 mil habitantes</t>
  </si>
  <si>
    <t>Casos de violência por 100 mil habitantes</t>
  </si>
  <si>
    <t>Violência contra menores por parte de seus responsáveis por 100 mil habitantes</t>
  </si>
  <si>
    <t>Violência sexual contra menores de idade por 100 mil habitantes</t>
  </si>
  <si>
    <t>Taxa de cargos superiores em instituições públicas ocupados por mulheres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</si>
  <si>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</si>
  <si>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</si>
  <si>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</si>
  <si>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</si>
  <si>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</si>
  <si>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</si>
  <si>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</si>
  <si>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</si>
  <si>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</si>
  <si>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</si>
  <si>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</si>
  <si>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</si>
  <si>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</si>
  <si>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</si>
  <si>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</si>
  <si>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</si>
  <si>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</si>
  <si>
    <t>-</t>
  </si>
  <si>
    <t>Escore Valor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</si>
</sst>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_-;\-* #,##0_-;_-* &quot;-&quot;??_-;_-@_-"/>
    <numFmt numFmtId="166" formatCode="#,##0.0"/>
    <numFmt numFmtId="167" formatCode="0.0_ ;\-0.0\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/>
    <xf numFmtId="0" fontId="4" fillId="0" borderId="0" xfId="0" applyFont="1"/>
    <xf numFmtId="0" fontId="2" fillId="5" borderId="0" xfId="0" applyFont="1" applyFill="1"/>
    <xf numFmtId="166" fontId="1" fillId="0" borderId="0" xfId="0" applyNumberFormat="1" applyFont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070776DE-0186-44E1-B4AB-9E8266457392}" userId="948a825891ae51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070776DE-0186-44E1-B4AB-9E8266457392}" id="{3A64FCFE-BC4E-46AB-9D3D-2DD1070E24B6}">
    <text>Amplitude Interquartil (IQR):
IQR = Q3 - Q1</text>
  </threadedComment>
  <threadedComment ref="D10" dT="2023-01-05T22:09:41.02" personId="{070776DE-0186-44E1-B4AB-9E8266457392}" id="{3A7ACE64-9A02-4215-81A9-DE6EE784C604}">
    <text>L. sup. = Média + 1,5 x IQR</text>
  </threadedComment>
  <threadedComment ref="D11" dT="2023-01-05T22:10:27.72" personId="{070776DE-0186-44E1-B4AB-9E8266457392}" id="{1FE959CA-0F8C-4D74-9F2E-570067867463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2"/>
  <sheetViews>
    <sheetView tabSelected="1" workbookViewId="0">
      <selection activeCell="W22" sqref="W22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9" width="9.140625" style="1"/>
    <col min="10" max="13" width="11.28515625" style="1" customWidth="1"/>
    <col min="14" max="16" width="10" style="1" customWidth="1"/>
    <col min="17" max="17" width="9.140625" style="1"/>
    <col min="18" max="18" width="7.85546875" style="3" bestFit="1" customWidth="1"/>
    <col min="19" max="16384" width="9.140625" style="1"/>
  </cols>
  <sheetData>
    <row r="1" spans="1:18" x14ac:dyDescent="0.2">
      <c r="D1" s="7" t="s">
        <v>188</v>
      </c>
      <c r="E1" s="2">
        <v>78.49293563579279</v>
      </c>
      <c r="F1" s="2">
        <v>228.35314603153563</v>
      </c>
      <c r="G1" s="2">
        <v>6.0002400096003843</v>
      </c>
      <c r="H1" s="2">
        <v>32.711426802341201</v>
      </c>
      <c r="I1" s="2">
        <v>66.666666666666657</v>
      </c>
      <c r="P1" s="1" t="s">
        <v>190</v>
      </c>
    </row>
    <row r="2" spans="1:18" x14ac:dyDescent="0.2">
      <c r="D2" s="7" t="s">
        <v>189</v>
      </c>
      <c r="E2" s="2">
        <v>0</v>
      </c>
      <c r="F2" s="2">
        <v>0</v>
      </c>
      <c r="G2" s="2">
        <v>1.4413998875708087</v>
      </c>
      <c r="H2" s="2">
        <v>0.89457440622623785</v>
      </c>
      <c r="I2" s="2">
        <v>11.111111111111111</v>
      </c>
      <c r="P2" s="1" t="s">
        <v>191</v>
      </c>
    </row>
    <row r="3" spans="1:18" x14ac:dyDescent="0.2">
      <c r="J3" s="2"/>
      <c r="K3" s="2"/>
      <c r="L3" s="2"/>
      <c r="M3" s="2"/>
    </row>
    <row r="4" spans="1:18" ht="15" customHeight="1" x14ac:dyDescent="0.2">
      <c r="E4" s="4" t="s">
        <v>0</v>
      </c>
      <c r="F4" s="4" t="s">
        <v>0</v>
      </c>
      <c r="G4" s="12" t="s">
        <v>178</v>
      </c>
      <c r="H4" s="12" t="s">
        <v>178</v>
      </c>
      <c r="I4" s="4" t="s">
        <v>179</v>
      </c>
      <c r="J4" s="19" t="s">
        <v>206</v>
      </c>
      <c r="K4" s="19"/>
      <c r="L4" s="19"/>
      <c r="M4" s="19"/>
      <c r="N4" s="19"/>
      <c r="O4" s="21" t="s">
        <v>182</v>
      </c>
      <c r="P4" s="21"/>
      <c r="Q4" s="21"/>
      <c r="R4" s="20" t="s">
        <v>1</v>
      </c>
    </row>
    <row r="5" spans="1:18" x14ac:dyDescent="0.2">
      <c r="A5" s="5" t="s">
        <v>2</v>
      </c>
      <c r="B5" s="5" t="s">
        <v>3</v>
      </c>
      <c r="C5" s="5" t="s">
        <v>4</v>
      </c>
      <c r="D5" s="5" t="s">
        <v>5</v>
      </c>
      <c r="E5" s="6" t="s">
        <v>183</v>
      </c>
      <c r="F5" s="13" t="s">
        <v>184</v>
      </c>
      <c r="G5" s="14" t="s">
        <v>185</v>
      </c>
      <c r="H5" s="13" t="s">
        <v>186</v>
      </c>
      <c r="I5" s="13" t="s">
        <v>187</v>
      </c>
      <c r="J5" s="7" t="s">
        <v>6</v>
      </c>
      <c r="K5" s="7" t="s">
        <v>7</v>
      </c>
      <c r="L5" s="7" t="s">
        <v>8</v>
      </c>
      <c r="M5" s="7" t="s">
        <v>180</v>
      </c>
      <c r="N5" s="7" t="s">
        <v>181</v>
      </c>
      <c r="O5" s="4" t="s">
        <v>0</v>
      </c>
      <c r="P5" s="12" t="s">
        <v>178</v>
      </c>
      <c r="Q5" s="4" t="s">
        <v>179</v>
      </c>
      <c r="R5" s="20"/>
    </row>
    <row r="6" spans="1:18" x14ac:dyDescent="0.2">
      <c r="A6" s="5"/>
      <c r="B6" s="5"/>
      <c r="C6" s="5"/>
      <c r="D6" s="8" t="s">
        <v>9</v>
      </c>
      <c r="E6" s="22">
        <v>33.665701066060009</v>
      </c>
      <c r="F6" s="22">
        <v>190.73946946352214</v>
      </c>
      <c r="G6" s="22">
        <v>13.077166983231796</v>
      </c>
      <c r="H6" s="22">
        <v>28.851037892384273</v>
      </c>
      <c r="I6" s="9">
        <v>53.423687047589709</v>
      </c>
      <c r="J6" s="10">
        <v>54.92800931793127</v>
      </c>
      <c r="K6" s="10">
        <v>60.492339308581563</v>
      </c>
      <c r="L6" s="10">
        <v>80.088044301462048</v>
      </c>
      <c r="M6" s="10">
        <v>25.677168843656737</v>
      </c>
      <c r="N6" s="10">
        <v>49.74578252490636</v>
      </c>
      <c r="O6" s="10">
        <f>AVERAGE(J6:K6)</f>
        <v>57.710174313256417</v>
      </c>
      <c r="P6" s="10">
        <f>AVERAGE(L6:M6)</f>
        <v>52.882606572559396</v>
      </c>
      <c r="Q6" s="10">
        <f>N6</f>
        <v>49.74578252490636</v>
      </c>
      <c r="R6" s="10">
        <f>AVERAGE(O6:Q6)</f>
        <v>53.446187803574055</v>
      </c>
    </row>
    <row r="7" spans="1:18" x14ac:dyDescent="0.2">
      <c r="A7" s="5"/>
      <c r="B7" s="5"/>
      <c r="C7" s="5"/>
      <c r="D7" s="8" t="s">
        <v>10</v>
      </c>
      <c r="E7" s="22">
        <v>53.440654483077125</v>
      </c>
      <c r="F7" s="22">
        <v>91.706802137626184</v>
      </c>
      <c r="G7" s="22">
        <v>4.1784873875657009</v>
      </c>
      <c r="H7" s="22">
        <v>8.7968155527698979</v>
      </c>
      <c r="I7" s="9">
        <v>38.888888888888893</v>
      </c>
      <c r="J7" s="10">
        <v>29.652143933124798</v>
      </c>
      <c r="K7" s="10">
        <v>60.494451486468058</v>
      </c>
      <c r="L7" s="10">
        <v>87.179517555206829</v>
      </c>
      <c r="M7" s="10">
        <v>24.269742572949568</v>
      </c>
      <c r="N7" s="10">
        <v>40.71060993567388</v>
      </c>
      <c r="O7" s="10">
        <f>AVERAGE(J7:K7)</f>
        <v>45.073297709796428</v>
      </c>
      <c r="P7" s="10">
        <f>AVERAGE(L7:M7)</f>
        <v>55.724630064078198</v>
      </c>
      <c r="Q7" s="10">
        <f>N7</f>
        <v>40.71060993567388</v>
      </c>
      <c r="R7" s="10">
        <f t="shared" ref="R7:R70" si="0">AVERAGE(O7:Q7)</f>
        <v>47.169512569849502</v>
      </c>
    </row>
    <row r="8" spans="1:18" x14ac:dyDescent="0.2">
      <c r="A8" s="5"/>
      <c r="B8" s="5"/>
      <c r="C8" s="5"/>
      <c r="D8" s="8" t="s">
        <v>11</v>
      </c>
      <c r="E8" s="22">
        <v>16.03422671124012</v>
      </c>
      <c r="F8" s="22">
        <v>176.2492380560918</v>
      </c>
      <c r="G8" s="22">
        <v>10.307717171511506</v>
      </c>
      <c r="H8" s="22">
        <v>36.522405286713607</v>
      </c>
      <c r="I8" s="9">
        <v>63.662640652420762</v>
      </c>
      <c r="J8" s="10">
        <v>79.571669246810316</v>
      </c>
      <c r="K8" s="10">
        <v>53.739461607243889</v>
      </c>
      <c r="L8" s="10">
        <v>69.047857385379032</v>
      </c>
      <c r="M8" s="10">
        <v>14.186098557578715</v>
      </c>
      <c r="N8" s="10">
        <v>57.721104993617445</v>
      </c>
      <c r="O8" s="10">
        <f t="shared" ref="O8:O70" si="1">AVERAGE(J8:K8)</f>
        <v>66.655565427027099</v>
      </c>
      <c r="P8" s="10">
        <f t="shared" ref="P8:P70" si="2">AVERAGE(L8:M8)</f>
        <v>41.616977971478875</v>
      </c>
      <c r="Q8" s="10">
        <f t="shared" ref="Q8:Q70" si="3">N8</f>
        <v>57.721104993617445</v>
      </c>
      <c r="R8" s="10">
        <f t="shared" si="0"/>
        <v>55.331216130707809</v>
      </c>
    </row>
    <row r="9" spans="1:18" x14ac:dyDescent="0.2">
      <c r="A9" s="5"/>
      <c r="B9" s="5"/>
      <c r="C9" s="5"/>
      <c r="D9" s="8" t="s">
        <v>12</v>
      </c>
      <c r="E9" s="22">
        <v>43.375363317809054</v>
      </c>
      <c r="F9" s="22">
        <v>183.98492476798768</v>
      </c>
      <c r="G9" s="22">
        <v>6.027996110632075</v>
      </c>
      <c r="H9" s="22">
        <v>30.664154127997946</v>
      </c>
      <c r="I9" s="9">
        <v>48.139847601972207</v>
      </c>
      <c r="J9" s="10">
        <v>41.681486188204573</v>
      </c>
      <c r="K9" s="10">
        <v>51.598102899298929</v>
      </c>
      <c r="L9" s="10">
        <v>83.195641504272785</v>
      </c>
      <c r="M9" s="10">
        <v>20.665123085216539</v>
      </c>
      <c r="N9" s="10">
        <v>55.842196807346674</v>
      </c>
      <c r="O9" s="10">
        <f t="shared" si="1"/>
        <v>46.639794543751748</v>
      </c>
      <c r="P9" s="10">
        <f t="shared" si="2"/>
        <v>51.93038229474466</v>
      </c>
      <c r="Q9" s="10">
        <f t="shared" si="3"/>
        <v>55.842196807346674</v>
      </c>
      <c r="R9" s="10">
        <f t="shared" si="0"/>
        <v>51.470791215281025</v>
      </c>
    </row>
    <row r="10" spans="1:18" x14ac:dyDescent="0.2">
      <c r="A10" s="5"/>
      <c r="B10" s="5"/>
      <c r="C10" s="5"/>
      <c r="D10" s="8" t="s">
        <v>13</v>
      </c>
      <c r="E10" s="22">
        <v>28.353094581071659</v>
      </c>
      <c r="F10" s="22">
        <v>380.06287210277867</v>
      </c>
      <c r="G10" s="22">
        <v>33.457662411175463</v>
      </c>
      <c r="H10" s="22">
        <v>58.020236326328451</v>
      </c>
      <c r="I10" s="9">
        <v>51.079525008996043</v>
      </c>
      <c r="J10" s="10">
        <v>48.425855574418662</v>
      </c>
      <c r="K10" s="10">
        <v>57.954870164181372</v>
      </c>
      <c r="L10" s="10">
        <v>67.397379074685233</v>
      </c>
      <c r="M10" s="10">
        <v>59.348027965691571</v>
      </c>
      <c r="N10" s="10">
        <v>59.063327007394811</v>
      </c>
      <c r="O10" s="10">
        <f t="shared" si="1"/>
        <v>53.190362869300017</v>
      </c>
      <c r="P10" s="10">
        <f t="shared" si="2"/>
        <v>63.372703520188402</v>
      </c>
      <c r="Q10" s="10">
        <f t="shared" si="3"/>
        <v>59.063327007394811</v>
      </c>
      <c r="R10" s="10">
        <f t="shared" si="0"/>
        <v>58.542131132294408</v>
      </c>
    </row>
    <row r="11" spans="1:18" x14ac:dyDescent="0.2">
      <c r="A11" s="5"/>
      <c r="B11" s="5"/>
      <c r="C11" s="5"/>
      <c r="D11" s="8" t="s">
        <v>14</v>
      </c>
      <c r="E11" s="22">
        <v>32.474134503616163</v>
      </c>
      <c r="F11" s="22">
        <v>59.030085616386387</v>
      </c>
      <c r="G11" s="22">
        <v>2.276224381094591</v>
      </c>
      <c r="H11" s="22">
        <v>5.0076936384080994</v>
      </c>
      <c r="I11" s="9">
        <v>37.521815008726009</v>
      </c>
      <c r="J11" s="10">
        <v>61.711529234566711</v>
      </c>
      <c r="K11" s="10">
        <v>67.493965555997349</v>
      </c>
      <c r="L11" s="10">
        <v>80.388461182791005</v>
      </c>
      <c r="M11" s="10">
        <v>38.396262893047805</v>
      </c>
      <c r="N11" s="10">
        <v>44.396997054567223</v>
      </c>
      <c r="O11" s="10">
        <f t="shared" si="1"/>
        <v>64.602747395282023</v>
      </c>
      <c r="P11" s="10">
        <f t="shared" si="2"/>
        <v>59.392362037919405</v>
      </c>
      <c r="Q11" s="10">
        <f t="shared" si="3"/>
        <v>44.396997054567223</v>
      </c>
      <c r="R11" s="10">
        <f t="shared" si="0"/>
        <v>56.130702162589557</v>
      </c>
    </row>
    <row r="12" spans="1:18" x14ac:dyDescent="0.2">
      <c r="A12" s="5"/>
      <c r="B12" s="5"/>
      <c r="C12" s="5"/>
      <c r="D12" s="8" t="s">
        <v>15</v>
      </c>
      <c r="E12" s="22">
        <v>47.307758472389473</v>
      </c>
      <c r="F12" s="22">
        <v>269.71566193998672</v>
      </c>
      <c r="G12" s="22">
        <v>5.5294782630065615</v>
      </c>
      <c r="H12" s="22">
        <v>50.072497603892757</v>
      </c>
      <c r="I12" s="9">
        <v>37.76223776223776</v>
      </c>
      <c r="J12" s="10">
        <v>37.549553751404275</v>
      </c>
      <c r="K12" s="10">
        <v>39.719069006875934</v>
      </c>
      <c r="L12" s="10">
        <v>84.857142857142861</v>
      </c>
      <c r="M12" s="10">
        <v>24.099282631079266</v>
      </c>
      <c r="N12" s="10">
        <v>36.528354123005776</v>
      </c>
      <c r="O12" s="10">
        <f t="shared" si="1"/>
        <v>38.634311379140101</v>
      </c>
      <c r="P12" s="10">
        <f t="shared" si="2"/>
        <v>54.478212744111062</v>
      </c>
      <c r="Q12" s="10">
        <f t="shared" si="3"/>
        <v>36.528354123005776</v>
      </c>
      <c r="R12" s="10">
        <f t="shared" si="0"/>
        <v>43.213626082085646</v>
      </c>
    </row>
    <row r="13" spans="1:18" x14ac:dyDescent="0.2">
      <c r="A13" s="5"/>
      <c r="B13" s="5"/>
      <c r="C13" s="5"/>
      <c r="D13" s="8" t="s">
        <v>16</v>
      </c>
      <c r="E13" s="22">
        <v>14.211658974324271</v>
      </c>
      <c r="F13" s="22">
        <v>12.519794810714236</v>
      </c>
      <c r="G13" s="22">
        <v>0.67674566544401282</v>
      </c>
      <c r="H13" s="22">
        <v>4.9064060744690927</v>
      </c>
      <c r="I13" s="9">
        <v>39.029535864978904</v>
      </c>
      <c r="J13" s="10">
        <v>84.38405547390245</v>
      </c>
      <c r="K13" s="10">
        <v>88.623599754473034</v>
      </c>
      <c r="L13" s="10">
        <v>93.591438550799609</v>
      </c>
      <c r="M13" s="10">
        <v>9.3000869570977258</v>
      </c>
      <c r="N13" s="10">
        <v>50.091445505481069</v>
      </c>
      <c r="O13" s="10">
        <f t="shared" si="1"/>
        <v>86.503827614187742</v>
      </c>
      <c r="P13" s="10">
        <f t="shared" si="2"/>
        <v>51.445762753948671</v>
      </c>
      <c r="Q13" s="10">
        <f t="shared" si="3"/>
        <v>50.091445505481069</v>
      </c>
      <c r="R13" s="10">
        <f t="shared" si="0"/>
        <v>62.680345291205818</v>
      </c>
    </row>
    <row r="14" spans="1:18" x14ac:dyDescent="0.2">
      <c r="A14" s="5"/>
      <c r="B14" s="5"/>
      <c r="C14" s="5"/>
      <c r="D14" s="8" t="s">
        <v>17</v>
      </c>
      <c r="E14" s="22">
        <v>25.557757489335721</v>
      </c>
      <c r="F14" s="22">
        <v>47.667246111062653</v>
      </c>
      <c r="G14" s="22">
        <v>1.2170360709207486</v>
      </c>
      <c r="H14" s="22">
        <v>5.0709836288364523</v>
      </c>
      <c r="I14" s="9">
        <v>48.648648648648653</v>
      </c>
      <c r="J14" s="10">
        <v>65.871907893242451</v>
      </c>
      <c r="K14" s="10">
        <v>81.468595958537023</v>
      </c>
      <c r="L14" s="10">
        <v>87.39552256492604</v>
      </c>
      <c r="M14" s="10">
        <v>16.36712849618257</v>
      </c>
      <c r="N14" s="10">
        <v>50.794280819922392</v>
      </c>
      <c r="O14" s="10">
        <f t="shared" si="1"/>
        <v>73.670251925889744</v>
      </c>
      <c r="P14" s="10">
        <f t="shared" si="2"/>
        <v>51.881325530554307</v>
      </c>
      <c r="Q14" s="10">
        <f t="shared" si="3"/>
        <v>50.794280819922392</v>
      </c>
      <c r="R14" s="10">
        <f t="shared" si="0"/>
        <v>58.781952758788812</v>
      </c>
    </row>
    <row r="15" spans="1:18" x14ac:dyDescent="0.2">
      <c r="A15" s="5"/>
      <c r="B15" s="5"/>
      <c r="C15" s="5"/>
      <c r="D15" s="8" t="s">
        <v>18</v>
      </c>
      <c r="E15" s="22">
        <v>40.807702171518159</v>
      </c>
      <c r="F15" s="22">
        <v>56.775933456025271</v>
      </c>
      <c r="G15" s="22">
        <v>1.9355431860008614</v>
      </c>
      <c r="H15" s="22">
        <v>8.3873538060037323</v>
      </c>
      <c r="I15" s="9">
        <v>44.871794871794876</v>
      </c>
      <c r="J15" s="10">
        <v>46.441103119648552</v>
      </c>
      <c r="K15" s="10">
        <v>63.704845666013526</v>
      </c>
      <c r="L15" s="10">
        <v>81.875590684777009</v>
      </c>
      <c r="M15" s="10">
        <v>17.937074402302898</v>
      </c>
      <c r="N15" s="10">
        <v>61.143877268121336</v>
      </c>
      <c r="O15" s="10">
        <f t="shared" si="1"/>
        <v>55.072974392831043</v>
      </c>
      <c r="P15" s="10">
        <f t="shared" si="2"/>
        <v>49.906332543539953</v>
      </c>
      <c r="Q15" s="10">
        <f t="shared" si="3"/>
        <v>61.143877268121336</v>
      </c>
      <c r="R15" s="10">
        <f t="shared" si="0"/>
        <v>55.37439473483078</v>
      </c>
    </row>
    <row r="16" spans="1:18" x14ac:dyDescent="0.2">
      <c r="A16" s="5"/>
      <c r="B16" s="5"/>
      <c r="C16" s="5"/>
      <c r="D16" s="8" t="s">
        <v>19</v>
      </c>
      <c r="E16" s="22">
        <v>46.345312531213168</v>
      </c>
      <c r="F16" s="22">
        <v>80.704768373319482</v>
      </c>
      <c r="G16" s="22">
        <v>2.3971713378213706</v>
      </c>
      <c r="H16" s="22">
        <v>7.1915140134641122</v>
      </c>
      <c r="I16" s="9">
        <v>38.036809815950924</v>
      </c>
      <c r="J16" s="10">
        <v>47.477516372535767</v>
      </c>
      <c r="K16" s="10">
        <v>15.246168731947982</v>
      </c>
      <c r="L16" s="10">
        <v>67.297889382213285</v>
      </c>
      <c r="M16" s="10">
        <v>59.294888645942827</v>
      </c>
      <c r="N16" s="10">
        <v>42.559523809523817</v>
      </c>
      <c r="O16" s="10">
        <f t="shared" si="1"/>
        <v>31.361842552241875</v>
      </c>
      <c r="P16" s="10">
        <f t="shared" si="2"/>
        <v>63.296389014078059</v>
      </c>
      <c r="Q16" s="10">
        <f t="shared" si="3"/>
        <v>42.559523809523817</v>
      </c>
      <c r="R16" s="10">
        <f t="shared" si="0"/>
        <v>45.739251791947915</v>
      </c>
    </row>
    <row r="17" spans="1:18" x14ac:dyDescent="0.2">
      <c r="A17" s="5"/>
      <c r="B17" s="5"/>
      <c r="C17" s="5"/>
      <c r="D17" s="8" t="s">
        <v>20</v>
      </c>
      <c r="E17" s="22">
        <v>36.887077268524308</v>
      </c>
      <c r="F17" s="22">
        <v>157.69844442986565</v>
      </c>
      <c r="G17" s="22">
        <v>6.1891069242490451</v>
      </c>
      <c r="H17" s="22">
        <v>15.844113726077556</v>
      </c>
      <c r="I17" s="9">
        <v>34.679334916864605</v>
      </c>
      <c r="J17" s="10">
        <v>48.704073638192952</v>
      </c>
      <c r="K17" s="10">
        <v>45.909738684594799</v>
      </c>
      <c r="L17" s="10">
        <v>63.210996663452306</v>
      </c>
      <c r="M17" s="10">
        <v>44.831320821933708</v>
      </c>
      <c r="N17" s="10">
        <v>38.735275446057614</v>
      </c>
      <c r="O17" s="10">
        <f t="shared" si="1"/>
        <v>47.306906161393876</v>
      </c>
      <c r="P17" s="10">
        <f t="shared" si="2"/>
        <v>54.021158742693004</v>
      </c>
      <c r="Q17" s="10">
        <f t="shared" si="3"/>
        <v>38.735275446057614</v>
      </c>
      <c r="R17" s="10">
        <f t="shared" si="0"/>
        <v>46.687780116714833</v>
      </c>
    </row>
    <row r="18" spans="1:18" x14ac:dyDescent="0.2">
      <c r="A18" s="5"/>
      <c r="B18" s="5"/>
      <c r="C18" s="5"/>
      <c r="D18" s="8" t="s">
        <v>21</v>
      </c>
      <c r="E18" s="22">
        <v>58.156737509055105</v>
      </c>
      <c r="F18" s="22">
        <v>346.89983777331116</v>
      </c>
      <c r="G18" s="22">
        <v>36.475497648223154</v>
      </c>
      <c r="H18" s="22">
        <v>47.443654283702848</v>
      </c>
      <c r="I18" s="9">
        <v>45.63758389261745</v>
      </c>
      <c r="J18" s="10">
        <v>37.688692197762101</v>
      </c>
      <c r="K18" s="10">
        <v>40.450857347803037</v>
      </c>
      <c r="L18" s="10">
        <v>70.314252763584975</v>
      </c>
      <c r="M18" s="10">
        <v>24.981343005509142</v>
      </c>
      <c r="N18" s="10">
        <v>54.761102756632411</v>
      </c>
      <c r="O18" s="10">
        <f t="shared" si="1"/>
        <v>39.069774772782566</v>
      </c>
      <c r="P18" s="10">
        <f t="shared" si="2"/>
        <v>47.64779788454706</v>
      </c>
      <c r="Q18" s="10">
        <f t="shared" si="3"/>
        <v>54.761102756632411</v>
      </c>
      <c r="R18" s="10">
        <f t="shared" si="0"/>
        <v>47.159558471320679</v>
      </c>
    </row>
    <row r="19" spans="1:18" x14ac:dyDescent="0.2">
      <c r="A19" s="3">
        <v>1500107</v>
      </c>
      <c r="B19" s="3">
        <v>150010</v>
      </c>
      <c r="C19" s="1" t="s">
        <v>22</v>
      </c>
      <c r="D19" s="11" t="s">
        <v>23</v>
      </c>
      <c r="E19" s="22">
        <v>39.826029787341639</v>
      </c>
      <c r="F19" s="22">
        <v>140.33934306015627</v>
      </c>
      <c r="G19" s="22">
        <v>3.1607960148683842</v>
      </c>
      <c r="H19" s="22">
        <v>27.182845727868106</v>
      </c>
      <c r="I19" s="9">
        <v>55.555555555555557</v>
      </c>
      <c r="J19" s="10">
        <f>(E19-$E$1)/($E$2-$E$1)*100</f>
        <v>49.261638050926763</v>
      </c>
      <c r="K19" s="10">
        <v>0</v>
      </c>
      <c r="L19" s="10">
        <f>(G19-$G$1)/($G$2-$G$1)*100</f>
        <v>62.284351254412748</v>
      </c>
      <c r="M19" s="10">
        <v>0</v>
      </c>
      <c r="N19" s="10">
        <f>(I19-$I$2)/($I$1-$I$2)*100</f>
        <v>80.000000000000014</v>
      </c>
      <c r="O19" s="10">
        <f t="shared" si="1"/>
        <v>24.630819025463381</v>
      </c>
      <c r="P19" s="10">
        <f t="shared" si="2"/>
        <v>31.142175627206374</v>
      </c>
      <c r="Q19" s="10">
        <f t="shared" si="3"/>
        <v>80.000000000000014</v>
      </c>
      <c r="R19" s="10">
        <f t="shared" si="0"/>
        <v>45.257664884223253</v>
      </c>
    </row>
    <row r="20" spans="1:18" x14ac:dyDescent="0.2">
      <c r="A20" s="3">
        <v>1500131</v>
      </c>
      <c r="B20" s="3">
        <v>150013</v>
      </c>
      <c r="C20" s="1" t="s">
        <v>24</v>
      </c>
      <c r="D20" s="11" t="s">
        <v>25</v>
      </c>
      <c r="E20" s="22">
        <v>56.899004267425326</v>
      </c>
      <c r="F20" s="22">
        <v>170.69701280227596</v>
      </c>
      <c r="G20" s="22">
        <v>0</v>
      </c>
      <c r="H20" s="22" t="s">
        <v>205</v>
      </c>
      <c r="I20" s="9">
        <v>0</v>
      </c>
      <c r="J20" s="10">
        <v>0</v>
      </c>
      <c r="K20" s="10">
        <v>0</v>
      </c>
      <c r="L20" s="10">
        <v>99</v>
      </c>
      <c r="M20" s="10">
        <v>0</v>
      </c>
      <c r="N20" s="10">
        <v>0</v>
      </c>
      <c r="O20" s="10">
        <f t="shared" si="1"/>
        <v>0</v>
      </c>
      <c r="P20" s="10">
        <f t="shared" si="2"/>
        <v>49.5</v>
      </c>
      <c r="Q20" s="10">
        <f t="shared" si="3"/>
        <v>0</v>
      </c>
      <c r="R20" s="10">
        <f t="shared" si="0"/>
        <v>16.5</v>
      </c>
    </row>
    <row r="21" spans="1:18" x14ac:dyDescent="0.2">
      <c r="A21" s="3">
        <v>1500206</v>
      </c>
      <c r="B21" s="3">
        <v>150020</v>
      </c>
      <c r="C21" s="1" t="s">
        <v>22</v>
      </c>
      <c r="D21" s="11" t="s">
        <v>26</v>
      </c>
      <c r="E21" s="22">
        <v>37.273605204750687</v>
      </c>
      <c r="F21" s="22">
        <v>0</v>
      </c>
      <c r="G21" s="22">
        <v>1.6942547820341223</v>
      </c>
      <c r="H21" s="22" t="s">
        <v>205</v>
      </c>
      <c r="I21" s="9">
        <v>46.153846153846153</v>
      </c>
      <c r="J21" s="10">
        <f t="shared" ref="J21:J83" si="4">(E21-$E$1)/($E$2-$E$1)*100</f>
        <v>52.513426969147638</v>
      </c>
      <c r="K21" s="10">
        <f t="shared" ref="K20:K83" si="5">(F21-$F$1)/($F$2-$F$1)*100</f>
        <v>100</v>
      </c>
      <c r="L21" s="10">
        <f t="shared" ref="L20:L83" si="6">(G21-$G$1)/($G$2-$G$1)*100</f>
        <v>94.453525728146317</v>
      </c>
      <c r="M21" s="10">
        <v>0</v>
      </c>
      <c r="N21" s="10">
        <f t="shared" ref="N21:N83" si="7">(I21-$I$2)/($I$1-$I$2)*100</f>
        <v>63.076923076923094</v>
      </c>
      <c r="O21" s="10">
        <f t="shared" si="1"/>
        <v>76.256713484573822</v>
      </c>
      <c r="P21" s="10">
        <f t="shared" si="2"/>
        <v>47.226762864073159</v>
      </c>
      <c r="Q21" s="10">
        <f t="shared" si="3"/>
        <v>63.076923076923094</v>
      </c>
      <c r="R21" s="10">
        <f t="shared" si="0"/>
        <v>62.186799808523354</v>
      </c>
    </row>
    <row r="22" spans="1:18" x14ac:dyDescent="0.2">
      <c r="A22" s="3">
        <v>1500305</v>
      </c>
      <c r="B22" s="3">
        <v>150030</v>
      </c>
      <c r="C22" s="1" t="s">
        <v>27</v>
      </c>
      <c r="D22" s="11" t="s">
        <v>28</v>
      </c>
      <c r="E22" s="22">
        <v>18.535681186283597</v>
      </c>
      <c r="F22" s="22">
        <v>47.663180193300676</v>
      </c>
      <c r="G22" s="22">
        <v>5.2959089103667418</v>
      </c>
      <c r="H22" s="22">
        <v>10.591817820733484</v>
      </c>
      <c r="I22" s="9">
        <v>33.333333333333329</v>
      </c>
      <c r="J22" s="10">
        <f t="shared" si="4"/>
        <v>76.385542168674704</v>
      </c>
      <c r="K22" s="10">
        <f t="shared" si="5"/>
        <v>79.127425646801314</v>
      </c>
      <c r="L22" s="10">
        <f t="shared" si="6"/>
        <v>15.449787234917931</v>
      </c>
      <c r="M22" s="10">
        <v>0</v>
      </c>
      <c r="N22" s="10">
        <f t="shared" si="7"/>
        <v>40</v>
      </c>
      <c r="O22" s="10">
        <f t="shared" si="1"/>
        <v>77.756483907738016</v>
      </c>
      <c r="P22" s="10">
        <f t="shared" si="2"/>
        <v>7.7248936174589655</v>
      </c>
      <c r="Q22" s="10">
        <f t="shared" si="3"/>
        <v>40</v>
      </c>
      <c r="R22" s="10">
        <f t="shared" si="0"/>
        <v>41.827125841732325</v>
      </c>
    </row>
    <row r="23" spans="1:18" x14ac:dyDescent="0.2">
      <c r="A23" s="3">
        <v>1500347</v>
      </c>
      <c r="B23" s="3">
        <v>150034</v>
      </c>
      <c r="C23" s="1" t="s">
        <v>29</v>
      </c>
      <c r="D23" s="11" t="s">
        <v>30</v>
      </c>
      <c r="E23" s="22">
        <v>22.123893805309734</v>
      </c>
      <c r="F23" s="22">
        <v>154.86725663716814</v>
      </c>
      <c r="G23" s="22">
        <v>0</v>
      </c>
      <c r="H23" s="22" t="s">
        <v>205</v>
      </c>
      <c r="I23" s="9">
        <v>35.555555555555557</v>
      </c>
      <c r="J23" s="10">
        <f t="shared" si="4"/>
        <v>71.814159292035413</v>
      </c>
      <c r="K23" s="10">
        <v>0</v>
      </c>
      <c r="L23" s="10">
        <v>99</v>
      </c>
      <c r="M23" s="10">
        <v>0</v>
      </c>
      <c r="N23" s="10">
        <f t="shared" si="7"/>
        <v>44.000000000000014</v>
      </c>
      <c r="O23" s="10">
        <f t="shared" si="1"/>
        <v>35.907079646017706</v>
      </c>
      <c r="P23" s="10">
        <f t="shared" si="2"/>
        <v>49.5</v>
      </c>
      <c r="Q23" s="10">
        <f t="shared" si="3"/>
        <v>44.000000000000014</v>
      </c>
      <c r="R23" s="10">
        <f t="shared" si="0"/>
        <v>43.135693215339245</v>
      </c>
    </row>
    <row r="24" spans="1:18" x14ac:dyDescent="0.2">
      <c r="A24" s="3">
        <v>1500404</v>
      </c>
      <c r="B24" s="3">
        <v>150040</v>
      </c>
      <c r="C24" s="1" t="s">
        <v>31</v>
      </c>
      <c r="D24" s="11" t="s">
        <v>32</v>
      </c>
      <c r="E24" s="22">
        <v>8.6483993254248528</v>
      </c>
      <c r="F24" s="22">
        <v>7.2069994378540434</v>
      </c>
      <c r="G24" s="22">
        <v>1.4413998875708087</v>
      </c>
      <c r="H24" s="22" t="s">
        <v>205</v>
      </c>
      <c r="I24" s="9">
        <v>60</v>
      </c>
      <c r="J24" s="10">
        <f t="shared" si="4"/>
        <v>88.981939259408747</v>
      </c>
      <c r="K24" s="10">
        <f t="shared" si="5"/>
        <v>96.843923736939118</v>
      </c>
      <c r="L24" s="10">
        <f t="shared" si="6"/>
        <v>100</v>
      </c>
      <c r="M24" s="10">
        <v>0</v>
      </c>
      <c r="N24" s="10">
        <f t="shared" si="7"/>
        <v>88.000000000000014</v>
      </c>
      <c r="O24" s="10">
        <f t="shared" si="1"/>
        <v>92.912931498173933</v>
      </c>
      <c r="P24" s="10">
        <f t="shared" si="2"/>
        <v>50</v>
      </c>
      <c r="Q24" s="10">
        <f t="shared" si="3"/>
        <v>88.000000000000014</v>
      </c>
      <c r="R24" s="10">
        <f t="shared" si="0"/>
        <v>76.970977166057978</v>
      </c>
    </row>
    <row r="25" spans="1:18" x14ac:dyDescent="0.2">
      <c r="A25" s="3">
        <v>1500503</v>
      </c>
      <c r="B25" s="3">
        <v>150050</v>
      </c>
      <c r="C25" s="1" t="s">
        <v>31</v>
      </c>
      <c r="D25" s="11" t="s">
        <v>33</v>
      </c>
      <c r="E25" s="22">
        <v>35.00583430571762</v>
      </c>
      <c r="F25" s="22">
        <v>0</v>
      </c>
      <c r="G25" s="22">
        <v>0</v>
      </c>
      <c r="H25" s="22">
        <v>2.9171528588098017</v>
      </c>
      <c r="I25" s="9">
        <v>26.086956521739129</v>
      </c>
      <c r="J25" s="10">
        <f t="shared" si="4"/>
        <v>55.402567094515753</v>
      </c>
      <c r="K25" s="10">
        <f t="shared" si="5"/>
        <v>100</v>
      </c>
      <c r="L25" s="10">
        <v>99</v>
      </c>
      <c r="M25" s="10">
        <f t="shared" ref="M20:M83" si="8">(H25-$H$1)/($H$2-$H$1)*100</f>
        <v>93.643059258650823</v>
      </c>
      <c r="N25" s="10">
        <f t="shared" si="7"/>
        <v>26.956521739130441</v>
      </c>
      <c r="O25" s="10">
        <f t="shared" si="1"/>
        <v>77.701283547257873</v>
      </c>
      <c r="P25" s="10">
        <f t="shared" si="2"/>
        <v>96.321529629325411</v>
      </c>
      <c r="Q25" s="10">
        <f t="shared" si="3"/>
        <v>26.956521739130441</v>
      </c>
      <c r="R25" s="10">
        <f t="shared" si="0"/>
        <v>66.993111638571236</v>
      </c>
    </row>
    <row r="26" spans="1:18" x14ac:dyDescent="0.2">
      <c r="A26" s="3">
        <v>1500602</v>
      </c>
      <c r="B26" s="3">
        <v>150060</v>
      </c>
      <c r="C26" s="1" t="s">
        <v>34</v>
      </c>
      <c r="D26" s="11" t="s">
        <v>35</v>
      </c>
      <c r="E26" s="22">
        <v>69.686962994638861</v>
      </c>
      <c r="F26" s="22">
        <v>821.98940441403568</v>
      </c>
      <c r="G26" s="22">
        <v>109.28182833250183</v>
      </c>
      <c r="H26" s="22">
        <v>125.9116717744043</v>
      </c>
      <c r="I26" s="9">
        <v>46.753246753246749</v>
      </c>
      <c r="J26" s="10">
        <f t="shared" si="4"/>
        <v>11.218809144830104</v>
      </c>
      <c r="K26" s="10">
        <v>0</v>
      </c>
      <c r="L26" s="10">
        <v>0</v>
      </c>
      <c r="M26" s="10">
        <v>0</v>
      </c>
      <c r="N26" s="10">
        <f t="shared" si="7"/>
        <v>64.155844155844164</v>
      </c>
      <c r="O26" s="10">
        <f t="shared" si="1"/>
        <v>5.6094045724150519</v>
      </c>
      <c r="P26" s="10">
        <f t="shared" si="2"/>
        <v>0</v>
      </c>
      <c r="Q26" s="10">
        <f t="shared" si="3"/>
        <v>64.155844155844164</v>
      </c>
      <c r="R26" s="10">
        <f t="shared" si="0"/>
        <v>23.255082909419741</v>
      </c>
    </row>
    <row r="27" spans="1:18" x14ac:dyDescent="0.2">
      <c r="A27" s="3">
        <v>1500701</v>
      </c>
      <c r="B27" s="3">
        <v>150070</v>
      </c>
      <c r="C27" s="1" t="s">
        <v>27</v>
      </c>
      <c r="D27" s="11" t="s">
        <v>36</v>
      </c>
      <c r="E27" s="22">
        <v>21.42015636714148</v>
      </c>
      <c r="F27" s="22">
        <v>0</v>
      </c>
      <c r="G27" s="22">
        <v>0</v>
      </c>
      <c r="H27" s="22" t="s">
        <v>205</v>
      </c>
      <c r="I27" s="9">
        <v>23.913043478260871</v>
      </c>
      <c r="J27" s="10">
        <f t="shared" si="4"/>
        <v>72.710720788261767</v>
      </c>
      <c r="K27" s="10">
        <f t="shared" si="5"/>
        <v>100</v>
      </c>
      <c r="L27" s="10">
        <v>99</v>
      </c>
      <c r="M27" s="10">
        <v>0</v>
      </c>
      <c r="N27" s="10">
        <f t="shared" si="7"/>
        <v>23.043478260869573</v>
      </c>
      <c r="O27" s="10">
        <f t="shared" si="1"/>
        <v>86.355360394130884</v>
      </c>
      <c r="P27" s="10">
        <f t="shared" si="2"/>
        <v>49.5</v>
      </c>
      <c r="Q27" s="10">
        <f t="shared" si="3"/>
        <v>23.043478260869573</v>
      </c>
      <c r="R27" s="10">
        <f t="shared" si="0"/>
        <v>52.966279551666815</v>
      </c>
    </row>
    <row r="28" spans="1:18" x14ac:dyDescent="0.2">
      <c r="A28" s="3">
        <v>1500800</v>
      </c>
      <c r="B28" s="3">
        <v>150080</v>
      </c>
      <c r="C28" s="1" t="s">
        <v>37</v>
      </c>
      <c r="D28" s="11" t="s">
        <v>38</v>
      </c>
      <c r="E28" s="22">
        <v>30.076569934291051</v>
      </c>
      <c r="F28" s="22">
        <v>336.89935627785741</v>
      </c>
      <c r="G28" s="22">
        <v>4.1773013797626453</v>
      </c>
      <c r="H28" s="22">
        <v>1.2531904139287937</v>
      </c>
      <c r="I28" s="9">
        <v>57.142857142857139</v>
      </c>
      <c r="J28" s="10">
        <f t="shared" si="4"/>
        <v>61.682449903713213</v>
      </c>
      <c r="K28" s="10">
        <v>0</v>
      </c>
      <c r="L28" s="10">
        <f t="shared" si="6"/>
        <v>39.986895373426137</v>
      </c>
      <c r="M28" s="10">
        <f t="shared" si="8"/>
        <v>98.872874025256039</v>
      </c>
      <c r="N28" s="10">
        <f t="shared" si="7"/>
        <v>82.857142857142861</v>
      </c>
      <c r="O28" s="10">
        <f t="shared" si="1"/>
        <v>30.841224951856606</v>
      </c>
      <c r="P28" s="10">
        <f t="shared" si="2"/>
        <v>69.429884699341088</v>
      </c>
      <c r="Q28" s="10">
        <f t="shared" si="3"/>
        <v>82.857142857142861</v>
      </c>
      <c r="R28" s="10">
        <f t="shared" si="0"/>
        <v>61.04275083611352</v>
      </c>
    </row>
    <row r="29" spans="1:18" x14ac:dyDescent="0.2">
      <c r="A29" s="3">
        <v>1500859</v>
      </c>
      <c r="B29" s="3">
        <v>150085</v>
      </c>
      <c r="C29" s="1" t="s">
        <v>34</v>
      </c>
      <c r="D29" s="11" t="s">
        <v>39</v>
      </c>
      <c r="E29" s="22">
        <v>78.49293563579279</v>
      </c>
      <c r="F29" s="22">
        <v>53.375196232339086</v>
      </c>
      <c r="G29" s="22">
        <v>6.2794348508634217</v>
      </c>
      <c r="H29" s="22">
        <v>15.698587127158556</v>
      </c>
      <c r="I29" s="9">
        <v>50</v>
      </c>
      <c r="J29" s="10">
        <v>0</v>
      </c>
      <c r="K29" s="10">
        <f t="shared" si="5"/>
        <v>76.626029831457657</v>
      </c>
      <c r="L29" s="10">
        <v>0</v>
      </c>
      <c r="M29" s="10">
        <v>0</v>
      </c>
      <c r="N29" s="10">
        <f t="shared" si="7"/>
        <v>70</v>
      </c>
      <c r="O29" s="10">
        <f t="shared" si="1"/>
        <v>38.313014915728829</v>
      </c>
      <c r="P29" s="10">
        <f t="shared" si="2"/>
        <v>0</v>
      </c>
      <c r="Q29" s="10">
        <f t="shared" si="3"/>
        <v>70</v>
      </c>
      <c r="R29" s="10">
        <f t="shared" si="0"/>
        <v>36.104338305242941</v>
      </c>
    </row>
    <row r="30" spans="1:18" x14ac:dyDescent="0.2">
      <c r="A30" s="3">
        <v>1500909</v>
      </c>
      <c r="B30" s="3">
        <v>150090</v>
      </c>
      <c r="C30" s="1" t="s">
        <v>40</v>
      </c>
      <c r="D30" s="11" t="s">
        <v>41</v>
      </c>
      <c r="E30" s="22">
        <v>13.461063872748076</v>
      </c>
      <c r="F30" s="22">
        <v>0</v>
      </c>
      <c r="G30" s="22">
        <v>0</v>
      </c>
      <c r="H30" s="22">
        <v>15.704574518206089</v>
      </c>
      <c r="I30" s="9">
        <v>44</v>
      </c>
      <c r="J30" s="10">
        <f t="shared" si="4"/>
        <v>82.850604626118965</v>
      </c>
      <c r="K30" s="10">
        <f t="shared" si="5"/>
        <v>100</v>
      </c>
      <c r="L30" s="10">
        <v>99</v>
      </c>
      <c r="M30" s="10">
        <v>0</v>
      </c>
      <c r="N30" s="10">
        <f t="shared" si="7"/>
        <v>59.20000000000001</v>
      </c>
      <c r="O30" s="10">
        <f t="shared" si="1"/>
        <v>91.42530231305949</v>
      </c>
      <c r="P30" s="10">
        <f t="shared" si="2"/>
        <v>49.5</v>
      </c>
      <c r="Q30" s="10">
        <f t="shared" si="3"/>
        <v>59.20000000000001</v>
      </c>
      <c r="R30" s="10">
        <f t="shared" si="0"/>
        <v>66.708434104353174</v>
      </c>
    </row>
    <row r="31" spans="1:18" x14ac:dyDescent="0.2">
      <c r="A31" s="3">
        <v>1500958</v>
      </c>
      <c r="B31" s="3">
        <v>150095</v>
      </c>
      <c r="C31" s="1" t="s">
        <v>24</v>
      </c>
      <c r="D31" s="11" t="s">
        <v>42</v>
      </c>
      <c r="E31" s="22">
        <v>33.65020610751241</v>
      </c>
      <c r="F31" s="22">
        <v>0</v>
      </c>
      <c r="G31" s="22">
        <v>0</v>
      </c>
      <c r="H31" s="22" t="s">
        <v>205</v>
      </c>
      <c r="I31" s="9">
        <v>100</v>
      </c>
      <c r="J31" s="10">
        <f t="shared" si="4"/>
        <v>57.129637419029201</v>
      </c>
      <c r="K31" s="10">
        <f t="shared" si="5"/>
        <v>100</v>
      </c>
      <c r="L31" s="10">
        <v>99</v>
      </c>
      <c r="M31" s="10">
        <v>0</v>
      </c>
      <c r="N31" s="10">
        <v>99</v>
      </c>
      <c r="O31" s="10">
        <f t="shared" si="1"/>
        <v>78.564818709514597</v>
      </c>
      <c r="P31" s="10">
        <f t="shared" si="2"/>
        <v>49.5</v>
      </c>
      <c r="Q31" s="10">
        <f t="shared" si="3"/>
        <v>99</v>
      </c>
      <c r="R31" s="10">
        <f t="shared" si="0"/>
        <v>75.688272903171537</v>
      </c>
    </row>
    <row r="32" spans="1:18" x14ac:dyDescent="0.2">
      <c r="A32" s="3">
        <v>1501006</v>
      </c>
      <c r="B32" s="3">
        <v>150100</v>
      </c>
      <c r="C32" s="1" t="s">
        <v>43</v>
      </c>
      <c r="D32" s="11" t="s">
        <v>44</v>
      </c>
      <c r="E32" s="22">
        <v>5.4674685620557684</v>
      </c>
      <c r="F32" s="22">
        <v>180.42646254784034</v>
      </c>
      <c r="G32" s="22">
        <v>0</v>
      </c>
      <c r="H32" s="22">
        <v>5.4674685620557684</v>
      </c>
      <c r="I32" s="9">
        <v>0</v>
      </c>
      <c r="J32" s="10">
        <f t="shared" si="4"/>
        <v>93.034445051940949</v>
      </c>
      <c r="K32" s="10">
        <v>0</v>
      </c>
      <c r="L32" s="10">
        <v>99</v>
      </c>
      <c r="M32" s="10">
        <f t="shared" si="8"/>
        <v>85.627446427139631</v>
      </c>
      <c r="N32" s="10">
        <v>0</v>
      </c>
      <c r="O32" s="10">
        <f t="shared" si="1"/>
        <v>46.517222525970475</v>
      </c>
      <c r="P32" s="10">
        <f t="shared" si="2"/>
        <v>92.313723213569816</v>
      </c>
      <c r="Q32" s="10">
        <f t="shared" si="3"/>
        <v>0</v>
      </c>
      <c r="R32" s="10">
        <f t="shared" si="0"/>
        <v>46.276981913180094</v>
      </c>
    </row>
    <row r="33" spans="1:18" x14ac:dyDescent="0.2">
      <c r="A33" s="3">
        <v>1501105</v>
      </c>
      <c r="B33" s="3">
        <v>150110</v>
      </c>
      <c r="C33" s="1" t="s">
        <v>27</v>
      </c>
      <c r="D33" s="11" t="s">
        <v>45</v>
      </c>
      <c r="E33" s="22">
        <v>9.4067477737363596</v>
      </c>
      <c r="F33" s="22">
        <v>0</v>
      </c>
      <c r="G33" s="22">
        <v>0</v>
      </c>
      <c r="H33" s="22">
        <v>6.2711651824909076</v>
      </c>
      <c r="I33" s="9">
        <v>6.666666666666667</v>
      </c>
      <c r="J33" s="10">
        <f t="shared" si="4"/>
        <v>88.015803336259879</v>
      </c>
      <c r="K33" s="10">
        <f t="shared" si="5"/>
        <v>100</v>
      </c>
      <c r="L33" s="10">
        <v>99</v>
      </c>
      <c r="M33" s="10">
        <f t="shared" si="8"/>
        <v>83.101437221611576</v>
      </c>
      <c r="N33" s="10">
        <v>0</v>
      </c>
      <c r="O33" s="10">
        <f t="shared" si="1"/>
        <v>94.007901668129932</v>
      </c>
      <c r="P33" s="10">
        <f t="shared" si="2"/>
        <v>91.050718610805788</v>
      </c>
      <c r="Q33" s="10">
        <f t="shared" si="3"/>
        <v>0</v>
      </c>
      <c r="R33" s="10">
        <f t="shared" si="0"/>
        <v>61.686206759645245</v>
      </c>
    </row>
    <row r="34" spans="1:18" x14ac:dyDescent="0.2">
      <c r="A34" s="3">
        <v>1501204</v>
      </c>
      <c r="B34" s="3">
        <v>150120</v>
      </c>
      <c r="C34" s="1" t="s">
        <v>22</v>
      </c>
      <c r="D34" s="11" t="s">
        <v>46</v>
      </c>
      <c r="E34" s="22">
        <v>17.428012625626923</v>
      </c>
      <c r="F34" s="22">
        <v>125.86898007397222</v>
      </c>
      <c r="G34" s="22">
        <v>0</v>
      </c>
      <c r="H34" s="22">
        <v>7.7457833891675225</v>
      </c>
      <c r="I34" s="9">
        <v>39.130434782608695</v>
      </c>
      <c r="J34" s="10">
        <f t="shared" si="4"/>
        <v>77.796711914951317</v>
      </c>
      <c r="K34" s="10">
        <v>0</v>
      </c>
      <c r="L34" s="10">
        <v>99</v>
      </c>
      <c r="M34" s="10">
        <f t="shared" si="8"/>
        <v>78.466729211158992</v>
      </c>
      <c r="N34" s="10">
        <f t="shared" si="7"/>
        <v>50.434782608695663</v>
      </c>
      <c r="O34" s="10">
        <f t="shared" si="1"/>
        <v>38.898355957475658</v>
      </c>
      <c r="P34" s="10">
        <f t="shared" si="2"/>
        <v>88.733364605579496</v>
      </c>
      <c r="Q34" s="10">
        <f t="shared" si="3"/>
        <v>50.434782608695663</v>
      </c>
      <c r="R34" s="10">
        <f t="shared" si="0"/>
        <v>59.355501057250272</v>
      </c>
    </row>
    <row r="35" spans="1:18" x14ac:dyDescent="0.2">
      <c r="A35" s="3">
        <v>1501253</v>
      </c>
      <c r="B35" s="3">
        <v>150125</v>
      </c>
      <c r="C35" s="1" t="s">
        <v>29</v>
      </c>
      <c r="D35" s="11" t="s">
        <v>47</v>
      </c>
      <c r="E35" s="22">
        <v>74.423220044653931</v>
      </c>
      <c r="F35" s="22">
        <v>645.00124038700073</v>
      </c>
      <c r="G35" s="22">
        <v>0</v>
      </c>
      <c r="H35" s="22" t="s">
        <v>205</v>
      </c>
      <c r="I35" s="9">
        <v>0</v>
      </c>
      <c r="J35" s="10">
        <v>0</v>
      </c>
      <c r="K35" s="10">
        <v>0</v>
      </c>
      <c r="L35" s="10">
        <v>99</v>
      </c>
      <c r="M35" s="10">
        <v>0</v>
      </c>
      <c r="N35" s="10">
        <v>0</v>
      </c>
      <c r="O35" s="10">
        <f t="shared" si="1"/>
        <v>0</v>
      </c>
      <c r="P35" s="10">
        <f t="shared" si="2"/>
        <v>49.5</v>
      </c>
      <c r="Q35" s="10">
        <f t="shared" si="3"/>
        <v>0</v>
      </c>
      <c r="R35" s="10">
        <f t="shared" si="0"/>
        <v>16.5</v>
      </c>
    </row>
    <row r="36" spans="1:18" x14ac:dyDescent="0.2">
      <c r="A36" s="3">
        <v>1501303</v>
      </c>
      <c r="B36" s="3">
        <v>150130</v>
      </c>
      <c r="C36" s="1" t="s">
        <v>22</v>
      </c>
      <c r="D36" s="11" t="s">
        <v>48</v>
      </c>
      <c r="E36" s="22">
        <v>23.687327279905251</v>
      </c>
      <c r="F36" s="22">
        <v>179.23410975128309</v>
      </c>
      <c r="G36" s="22">
        <v>21.318594551914725</v>
      </c>
      <c r="H36" s="22">
        <v>37.899723647848397</v>
      </c>
      <c r="I36" s="9">
        <v>49.074074074074076</v>
      </c>
      <c r="J36" s="10">
        <f t="shared" si="4"/>
        <v>69.822345045400724</v>
      </c>
      <c r="K36" s="10">
        <v>0</v>
      </c>
      <c r="L36" s="10">
        <v>0</v>
      </c>
      <c r="M36" s="10">
        <v>0</v>
      </c>
      <c r="N36" s="10">
        <f t="shared" si="7"/>
        <v>68.333333333333343</v>
      </c>
      <c r="O36" s="10">
        <f t="shared" si="1"/>
        <v>34.911172522700362</v>
      </c>
      <c r="P36" s="10">
        <f t="shared" si="2"/>
        <v>0</v>
      </c>
      <c r="Q36" s="10">
        <f t="shared" si="3"/>
        <v>68.333333333333343</v>
      </c>
      <c r="R36" s="10">
        <f t="shared" si="0"/>
        <v>34.414835285344566</v>
      </c>
    </row>
    <row r="37" spans="1:18" x14ac:dyDescent="0.2">
      <c r="A37" s="3">
        <v>1501402</v>
      </c>
      <c r="B37" s="3">
        <v>150140</v>
      </c>
      <c r="C37" s="1" t="s">
        <v>37</v>
      </c>
      <c r="D37" s="11" t="s">
        <v>49</v>
      </c>
      <c r="E37" s="22">
        <v>24.47439510266587</v>
      </c>
      <c r="F37" s="22">
        <v>451.89400361975538</v>
      </c>
      <c r="G37" s="22">
        <v>49.255679172136325</v>
      </c>
      <c r="H37" s="22">
        <v>87.4633555393075</v>
      </c>
      <c r="I37" s="9">
        <v>51.156174334140438</v>
      </c>
      <c r="J37" s="10">
        <f t="shared" si="4"/>
        <v>68.819620639203691</v>
      </c>
      <c r="K37" s="10">
        <v>0</v>
      </c>
      <c r="L37" s="10">
        <v>0</v>
      </c>
      <c r="M37" s="10">
        <v>0</v>
      </c>
      <c r="N37" s="10">
        <f t="shared" si="7"/>
        <v>72.081113801452815</v>
      </c>
      <c r="O37" s="10">
        <f t="shared" si="1"/>
        <v>34.409810319601846</v>
      </c>
      <c r="P37" s="10">
        <f t="shared" si="2"/>
        <v>0</v>
      </c>
      <c r="Q37" s="10">
        <f t="shared" si="3"/>
        <v>72.081113801452815</v>
      </c>
      <c r="R37" s="10">
        <f t="shared" si="0"/>
        <v>35.496974707018218</v>
      </c>
    </row>
    <row r="38" spans="1:18" x14ac:dyDescent="0.2">
      <c r="A38" s="3">
        <v>1501451</v>
      </c>
      <c r="B38" s="3">
        <v>150145</v>
      </c>
      <c r="C38" s="1" t="s">
        <v>31</v>
      </c>
      <c r="D38" s="11" t="s">
        <v>50</v>
      </c>
      <c r="E38" s="22">
        <v>22.100668545223492</v>
      </c>
      <c r="F38" s="22">
        <v>71.82717277197635</v>
      </c>
      <c r="G38" s="22">
        <v>0</v>
      </c>
      <c r="H38" s="22" t="s">
        <v>205</v>
      </c>
      <c r="I38" s="9">
        <v>23.333333333333332</v>
      </c>
      <c r="J38" s="10">
        <f t="shared" si="4"/>
        <v>71.843748273385273</v>
      </c>
      <c r="K38" s="10">
        <f t="shared" si="5"/>
        <v>68.545573371668382</v>
      </c>
      <c r="L38" s="10">
        <v>99</v>
      </c>
      <c r="M38" s="10">
        <v>0</v>
      </c>
      <c r="N38" s="10">
        <f t="shared" si="7"/>
        <v>22.000000000000004</v>
      </c>
      <c r="O38" s="10">
        <f t="shared" si="1"/>
        <v>70.194660822526828</v>
      </c>
      <c r="P38" s="10">
        <f t="shared" si="2"/>
        <v>49.5</v>
      </c>
      <c r="Q38" s="10">
        <f t="shared" si="3"/>
        <v>22.000000000000004</v>
      </c>
      <c r="R38" s="10">
        <f t="shared" si="0"/>
        <v>47.231553607508943</v>
      </c>
    </row>
    <row r="39" spans="1:18" x14ac:dyDescent="0.2">
      <c r="A39" s="3">
        <v>1501501</v>
      </c>
      <c r="B39" s="3">
        <v>150150</v>
      </c>
      <c r="C39" s="1" t="s">
        <v>37</v>
      </c>
      <c r="D39" s="11" t="s">
        <v>51</v>
      </c>
      <c r="E39" s="22">
        <v>50.340585523935381</v>
      </c>
      <c r="F39" s="22">
        <v>18.877719571475765</v>
      </c>
      <c r="G39" s="22">
        <v>0</v>
      </c>
      <c r="H39" s="22">
        <v>1.5731432976229807</v>
      </c>
      <c r="I39" s="9">
        <v>48.888888888888886</v>
      </c>
      <c r="J39" s="10">
        <f t="shared" si="4"/>
        <v>35.866094042506333</v>
      </c>
      <c r="K39" s="10">
        <f t="shared" si="5"/>
        <v>91.733102915574122</v>
      </c>
      <c r="L39" s="10">
        <v>99</v>
      </c>
      <c r="M39" s="10">
        <f t="shared" si="8"/>
        <v>97.867265803201832</v>
      </c>
      <c r="N39" s="10">
        <f t="shared" si="7"/>
        <v>68</v>
      </c>
      <c r="O39" s="10">
        <f t="shared" si="1"/>
        <v>63.799598479040228</v>
      </c>
      <c r="P39" s="10">
        <f t="shared" si="2"/>
        <v>98.433632901600916</v>
      </c>
      <c r="Q39" s="10">
        <f t="shared" si="3"/>
        <v>68</v>
      </c>
      <c r="R39" s="10">
        <f t="shared" si="0"/>
        <v>76.744410460213714</v>
      </c>
    </row>
    <row r="40" spans="1:18" x14ac:dyDescent="0.2">
      <c r="A40" s="3">
        <v>1501576</v>
      </c>
      <c r="B40" s="3">
        <v>150157</v>
      </c>
      <c r="C40" s="1" t="s">
        <v>52</v>
      </c>
      <c r="D40" s="11" t="s">
        <v>53</v>
      </c>
      <c r="E40" s="22">
        <v>33.32407664537628</v>
      </c>
      <c r="F40" s="22">
        <v>0</v>
      </c>
      <c r="G40" s="22">
        <v>0</v>
      </c>
      <c r="H40" s="22" t="s">
        <v>205</v>
      </c>
      <c r="I40" s="9">
        <v>22.222222222222221</v>
      </c>
      <c r="J40" s="10">
        <f t="shared" si="4"/>
        <v>57.545126353790621</v>
      </c>
      <c r="K40" s="10">
        <f t="shared" si="5"/>
        <v>100</v>
      </c>
      <c r="L40" s="10">
        <v>99</v>
      </c>
      <c r="M40" s="10">
        <v>0</v>
      </c>
      <c r="N40" s="10">
        <f t="shared" si="7"/>
        <v>20.000000000000004</v>
      </c>
      <c r="O40" s="10">
        <f t="shared" si="1"/>
        <v>78.772563176895318</v>
      </c>
      <c r="P40" s="10">
        <f t="shared" si="2"/>
        <v>49.5</v>
      </c>
      <c r="Q40" s="10">
        <f t="shared" si="3"/>
        <v>20.000000000000004</v>
      </c>
      <c r="R40" s="10">
        <f t="shared" si="0"/>
        <v>49.424187725631775</v>
      </c>
    </row>
    <row r="41" spans="1:18" x14ac:dyDescent="0.2">
      <c r="A41" s="3">
        <v>1501600</v>
      </c>
      <c r="B41" s="3">
        <v>150160</v>
      </c>
      <c r="C41" s="1" t="s">
        <v>40</v>
      </c>
      <c r="D41" s="11" t="s">
        <v>54</v>
      </c>
      <c r="E41" s="22">
        <v>31.690698779908097</v>
      </c>
      <c r="F41" s="22">
        <v>0</v>
      </c>
      <c r="G41" s="22">
        <v>0</v>
      </c>
      <c r="H41" s="22" t="s">
        <v>205</v>
      </c>
      <c r="I41" s="9">
        <v>30</v>
      </c>
      <c r="J41" s="10">
        <f t="shared" si="4"/>
        <v>59.626049754397094</v>
      </c>
      <c r="K41" s="10">
        <f t="shared" si="5"/>
        <v>100</v>
      </c>
      <c r="L41" s="10">
        <v>99</v>
      </c>
      <c r="M41" s="10">
        <v>0</v>
      </c>
      <c r="N41" s="10">
        <f t="shared" si="7"/>
        <v>34.000000000000007</v>
      </c>
      <c r="O41" s="10">
        <f t="shared" si="1"/>
        <v>79.813024877198544</v>
      </c>
      <c r="P41" s="10">
        <f t="shared" si="2"/>
        <v>49.5</v>
      </c>
      <c r="Q41" s="10">
        <f t="shared" si="3"/>
        <v>34.000000000000007</v>
      </c>
      <c r="R41" s="10">
        <f t="shared" si="0"/>
        <v>54.437674959066179</v>
      </c>
    </row>
    <row r="42" spans="1:18" x14ac:dyDescent="0.2">
      <c r="A42" s="3">
        <v>1501709</v>
      </c>
      <c r="B42" s="3">
        <v>150170</v>
      </c>
      <c r="C42" s="1" t="s">
        <v>40</v>
      </c>
      <c r="D42" s="11" t="s">
        <v>55</v>
      </c>
      <c r="E42" s="22">
        <v>23.561528086966412</v>
      </c>
      <c r="F42" s="22">
        <v>42.248257259388055</v>
      </c>
      <c r="G42" s="22">
        <v>0</v>
      </c>
      <c r="H42" s="22">
        <v>4.0623324287873128</v>
      </c>
      <c r="I42" s="9">
        <v>62.637362637362635</v>
      </c>
      <c r="J42" s="10">
        <f t="shared" si="4"/>
        <v>69.982613217204786</v>
      </c>
      <c r="K42" s="10">
        <f t="shared" si="5"/>
        <v>81.498718982591313</v>
      </c>
      <c r="L42" s="10">
        <v>99</v>
      </c>
      <c r="M42" s="10">
        <v>0</v>
      </c>
      <c r="N42" s="10">
        <f t="shared" si="7"/>
        <v>92.747252747252773</v>
      </c>
      <c r="O42" s="10">
        <f t="shared" si="1"/>
        <v>75.74066609989805</v>
      </c>
      <c r="P42" s="10">
        <f t="shared" si="2"/>
        <v>49.5</v>
      </c>
      <c r="Q42" s="10">
        <f t="shared" si="3"/>
        <v>92.747252747252773</v>
      </c>
      <c r="R42" s="10">
        <f t="shared" si="0"/>
        <v>72.662639615716941</v>
      </c>
    </row>
    <row r="43" spans="1:18" x14ac:dyDescent="0.2">
      <c r="A43" s="3">
        <v>1501725</v>
      </c>
      <c r="B43" s="3">
        <v>150172</v>
      </c>
      <c r="C43" s="1" t="s">
        <v>34</v>
      </c>
      <c r="D43" s="11" t="s">
        <v>56</v>
      </c>
      <c r="E43" s="22">
        <v>28.319443320657012</v>
      </c>
      <c r="F43" s="22">
        <v>275.1031636863824</v>
      </c>
      <c r="G43" s="22">
        <v>0</v>
      </c>
      <c r="H43" s="22">
        <v>4.0456347600938587</v>
      </c>
      <c r="I43" s="9">
        <v>45.762711864406782</v>
      </c>
      <c r="J43" s="10">
        <f t="shared" si="4"/>
        <v>63.921029209482974</v>
      </c>
      <c r="K43" s="10">
        <v>0</v>
      </c>
      <c r="L43" s="10">
        <v>99</v>
      </c>
      <c r="M43" s="10">
        <v>0</v>
      </c>
      <c r="N43" s="10">
        <f t="shared" si="7"/>
        <v>62.372881355932222</v>
      </c>
      <c r="O43" s="10">
        <f t="shared" si="1"/>
        <v>31.960514604741487</v>
      </c>
      <c r="P43" s="10">
        <f t="shared" si="2"/>
        <v>49.5</v>
      </c>
      <c r="Q43" s="10">
        <f t="shared" si="3"/>
        <v>62.372881355932222</v>
      </c>
      <c r="R43" s="10">
        <f t="shared" si="0"/>
        <v>47.944465320224573</v>
      </c>
    </row>
    <row r="44" spans="1:18" x14ac:dyDescent="0.2">
      <c r="A44" s="3">
        <v>1501758</v>
      </c>
      <c r="B44" s="3">
        <v>150175</v>
      </c>
      <c r="C44" s="1" t="s">
        <v>52</v>
      </c>
      <c r="D44" s="11" t="s">
        <v>57</v>
      </c>
      <c r="E44" s="22">
        <v>132.68465280849182</v>
      </c>
      <c r="F44" s="22">
        <v>73.713696004717676</v>
      </c>
      <c r="G44" s="22">
        <v>0</v>
      </c>
      <c r="H44" s="22" t="s">
        <v>205</v>
      </c>
      <c r="I44" s="9">
        <v>33.333333333333329</v>
      </c>
      <c r="J44" s="10">
        <v>0</v>
      </c>
      <c r="K44" s="10">
        <f t="shared" si="5"/>
        <v>67.719430502377307</v>
      </c>
      <c r="L44" s="10">
        <v>99</v>
      </c>
      <c r="M44" s="10">
        <v>0</v>
      </c>
      <c r="N44" s="10">
        <f t="shared" si="7"/>
        <v>40</v>
      </c>
      <c r="O44" s="10">
        <f t="shared" si="1"/>
        <v>33.859715251188653</v>
      </c>
      <c r="P44" s="10">
        <f t="shared" si="2"/>
        <v>49.5</v>
      </c>
      <c r="Q44" s="10">
        <f t="shared" si="3"/>
        <v>40</v>
      </c>
      <c r="R44" s="10">
        <f t="shared" si="0"/>
        <v>41.119905083729549</v>
      </c>
    </row>
    <row r="45" spans="1:18" x14ac:dyDescent="0.2">
      <c r="A45" s="3">
        <v>1501782</v>
      </c>
      <c r="B45" s="3">
        <v>150178</v>
      </c>
      <c r="C45" s="1" t="s">
        <v>58</v>
      </c>
      <c r="D45" s="11" t="s">
        <v>59</v>
      </c>
      <c r="E45" s="22">
        <v>39.376968848442424</v>
      </c>
      <c r="F45" s="22">
        <v>0</v>
      </c>
      <c r="G45" s="22">
        <v>0</v>
      </c>
      <c r="H45" s="22" t="s">
        <v>205</v>
      </c>
      <c r="I45" s="9">
        <v>34.482758620689658</v>
      </c>
      <c r="J45" s="10">
        <f t="shared" si="4"/>
        <v>49.833741687084363</v>
      </c>
      <c r="K45" s="10">
        <f t="shared" si="5"/>
        <v>100</v>
      </c>
      <c r="L45" s="10">
        <v>99</v>
      </c>
      <c r="M45" s="10">
        <v>0</v>
      </c>
      <c r="N45" s="10">
        <f t="shared" si="7"/>
        <v>42.068965517241395</v>
      </c>
      <c r="O45" s="10">
        <f t="shared" si="1"/>
        <v>74.916870843542185</v>
      </c>
      <c r="P45" s="10">
        <f t="shared" si="2"/>
        <v>49.5</v>
      </c>
      <c r="Q45" s="10">
        <f t="shared" si="3"/>
        <v>42.068965517241395</v>
      </c>
      <c r="R45" s="10">
        <f t="shared" si="0"/>
        <v>55.495278786927862</v>
      </c>
    </row>
    <row r="46" spans="1:18" x14ac:dyDescent="0.2">
      <c r="A46" s="3">
        <v>1501808</v>
      </c>
      <c r="B46" s="3">
        <v>150180</v>
      </c>
      <c r="C46" s="1" t="s">
        <v>27</v>
      </c>
      <c r="D46" s="11" t="s">
        <v>60</v>
      </c>
      <c r="E46" s="22">
        <v>17.762321441926556</v>
      </c>
      <c r="F46" s="22">
        <v>21.50175753496373</v>
      </c>
      <c r="G46" s="22">
        <v>1.869718046518585</v>
      </c>
      <c r="H46" s="22">
        <v>13.088026325630095</v>
      </c>
      <c r="I46" s="9">
        <v>69.565217391304344</v>
      </c>
      <c r="J46" s="10">
        <f t="shared" si="4"/>
        <v>77.370802482985567</v>
      </c>
      <c r="K46" s="10">
        <f t="shared" si="5"/>
        <v>90.583988918639932</v>
      </c>
      <c r="L46" s="10">
        <f t="shared" si="6"/>
        <v>90.604668128675428</v>
      </c>
      <c r="M46" s="10">
        <v>0</v>
      </c>
      <c r="N46" s="10">
        <v>99</v>
      </c>
      <c r="O46" s="10">
        <f t="shared" si="1"/>
        <v>83.97739570081275</v>
      </c>
      <c r="P46" s="10">
        <f t="shared" si="2"/>
        <v>45.302334064337714</v>
      </c>
      <c r="Q46" s="10">
        <f t="shared" si="3"/>
        <v>99</v>
      </c>
      <c r="R46" s="10">
        <f t="shared" si="0"/>
        <v>76.093243255050155</v>
      </c>
    </row>
    <row r="47" spans="1:18" x14ac:dyDescent="0.2">
      <c r="A47" s="3">
        <v>1501907</v>
      </c>
      <c r="B47" s="3">
        <v>150190</v>
      </c>
      <c r="C47" s="1" t="s">
        <v>24</v>
      </c>
      <c r="D47" s="11" t="s">
        <v>61</v>
      </c>
      <c r="E47" s="22">
        <v>36.910962555879095</v>
      </c>
      <c r="F47" s="22">
        <v>36.910962555879095</v>
      </c>
      <c r="G47" s="22">
        <v>0</v>
      </c>
      <c r="H47" s="22">
        <v>16.404872247057376</v>
      </c>
      <c r="I47" s="9">
        <v>44.61538461538462</v>
      </c>
      <c r="J47" s="10">
        <f t="shared" si="4"/>
        <v>52.97543370381004</v>
      </c>
      <c r="K47" s="10">
        <f t="shared" si="5"/>
        <v>83.836017503003134</v>
      </c>
      <c r="L47" s="10">
        <v>99</v>
      </c>
      <c r="M47" s="10">
        <v>0</v>
      </c>
      <c r="N47" s="10">
        <f t="shared" si="7"/>
        <v>60.307692307692342</v>
      </c>
      <c r="O47" s="10">
        <f t="shared" si="1"/>
        <v>68.40572560340658</v>
      </c>
      <c r="P47" s="10">
        <f t="shared" si="2"/>
        <v>49.5</v>
      </c>
      <c r="Q47" s="10">
        <f t="shared" si="3"/>
        <v>60.307692307692342</v>
      </c>
      <c r="R47" s="10">
        <f t="shared" si="0"/>
        <v>59.404472637032974</v>
      </c>
    </row>
    <row r="48" spans="1:18" x14ac:dyDescent="0.2">
      <c r="A48" s="3">
        <v>1502004</v>
      </c>
      <c r="B48" s="3">
        <v>150200</v>
      </c>
      <c r="C48" s="1" t="s">
        <v>27</v>
      </c>
      <c r="D48" s="11" t="s">
        <v>62</v>
      </c>
      <c r="E48" s="22">
        <v>8.3399357824944751</v>
      </c>
      <c r="F48" s="22">
        <v>0</v>
      </c>
      <c r="G48" s="22">
        <v>0</v>
      </c>
      <c r="H48" s="22" t="s">
        <v>205</v>
      </c>
      <c r="I48" s="9">
        <v>50</v>
      </c>
      <c r="J48" s="10">
        <f t="shared" si="4"/>
        <v>89.374921813102034</v>
      </c>
      <c r="K48" s="10">
        <f t="shared" si="5"/>
        <v>100</v>
      </c>
      <c r="L48" s="10">
        <v>99</v>
      </c>
      <c r="M48" s="10">
        <v>0</v>
      </c>
      <c r="N48" s="10">
        <f t="shared" si="7"/>
        <v>70</v>
      </c>
      <c r="O48" s="10">
        <f t="shared" si="1"/>
        <v>94.687460906551024</v>
      </c>
      <c r="P48" s="10">
        <f t="shared" si="2"/>
        <v>49.5</v>
      </c>
      <c r="Q48" s="10">
        <f t="shared" si="3"/>
        <v>70</v>
      </c>
      <c r="R48" s="10">
        <f t="shared" si="0"/>
        <v>71.395820302183679</v>
      </c>
    </row>
    <row r="49" spans="1:18" x14ac:dyDescent="0.2">
      <c r="A49" s="3">
        <v>1501956</v>
      </c>
      <c r="B49" s="3">
        <v>150195</v>
      </c>
      <c r="C49" s="1" t="s">
        <v>40</v>
      </c>
      <c r="D49" s="11" t="s">
        <v>63</v>
      </c>
      <c r="E49" s="22">
        <v>25.471217524197655</v>
      </c>
      <c r="F49" s="22">
        <v>15.282730514518594</v>
      </c>
      <c r="G49" s="22">
        <v>0</v>
      </c>
      <c r="H49" s="22" t="s">
        <v>205</v>
      </c>
      <c r="I49" s="9">
        <v>0</v>
      </c>
      <c r="J49" s="10">
        <f t="shared" si="4"/>
        <v>67.549668874172198</v>
      </c>
      <c r="K49" s="10">
        <f t="shared" si="5"/>
        <v>93.307414073284519</v>
      </c>
      <c r="L49" s="10">
        <v>99</v>
      </c>
      <c r="M49" s="10">
        <v>0</v>
      </c>
      <c r="N49" s="10">
        <v>0</v>
      </c>
      <c r="O49" s="10">
        <f t="shared" si="1"/>
        <v>80.428541473728359</v>
      </c>
      <c r="P49" s="10">
        <f t="shared" si="2"/>
        <v>49.5</v>
      </c>
      <c r="Q49" s="10">
        <f t="shared" si="3"/>
        <v>0</v>
      </c>
      <c r="R49" s="10">
        <f t="shared" si="0"/>
        <v>43.309513824576122</v>
      </c>
    </row>
    <row r="50" spans="1:18" x14ac:dyDescent="0.2">
      <c r="A50" s="3">
        <v>1502103</v>
      </c>
      <c r="B50" s="3">
        <v>150210</v>
      </c>
      <c r="C50" s="1" t="s">
        <v>22</v>
      </c>
      <c r="D50" s="11" t="s">
        <v>64</v>
      </c>
      <c r="E50" s="22">
        <v>22.357360042926132</v>
      </c>
      <c r="F50" s="22">
        <v>63.345853454957371</v>
      </c>
      <c r="G50" s="22">
        <v>1.4904906695284088</v>
      </c>
      <c r="H50" s="22">
        <v>12.669170690991475</v>
      </c>
      <c r="I50" s="9">
        <v>27.672955974842768</v>
      </c>
      <c r="J50" s="10">
        <f t="shared" si="4"/>
        <v>71.516723305312112</v>
      </c>
      <c r="K50" s="10">
        <f t="shared" si="5"/>
        <v>72.259697509834481</v>
      </c>
      <c r="L50" s="10">
        <f t="shared" si="6"/>
        <v>98.923173863448724</v>
      </c>
      <c r="M50" s="10">
        <v>0</v>
      </c>
      <c r="N50" s="10">
        <f t="shared" si="7"/>
        <v>29.811320754716991</v>
      </c>
      <c r="O50" s="10">
        <f t="shared" si="1"/>
        <v>71.888210407573297</v>
      </c>
      <c r="P50" s="10">
        <f t="shared" si="2"/>
        <v>49.461586931724362</v>
      </c>
      <c r="Q50" s="10">
        <f t="shared" si="3"/>
        <v>29.811320754716991</v>
      </c>
      <c r="R50" s="10">
        <f t="shared" si="0"/>
        <v>50.387039364671551</v>
      </c>
    </row>
    <row r="51" spans="1:18" x14ac:dyDescent="0.2">
      <c r="A51" s="3">
        <v>1502152</v>
      </c>
      <c r="B51" s="3">
        <v>150215</v>
      </c>
      <c r="C51" s="1" t="s">
        <v>52</v>
      </c>
      <c r="D51" s="11" t="s">
        <v>65</v>
      </c>
      <c r="E51" s="22">
        <v>22.055293919225729</v>
      </c>
      <c r="F51" s="22">
        <v>228.33716057551342</v>
      </c>
      <c r="G51" s="22">
        <v>35.02899622465263</v>
      </c>
      <c r="H51" s="22">
        <v>23.352664149768419</v>
      </c>
      <c r="I51" s="9">
        <v>47.035573122529648</v>
      </c>
      <c r="J51" s="10">
        <f t="shared" si="4"/>
        <v>71.901555546906422</v>
      </c>
      <c r="K51" s="10">
        <v>0</v>
      </c>
      <c r="L51" s="10">
        <v>0</v>
      </c>
      <c r="M51" s="10">
        <v>0</v>
      </c>
      <c r="N51" s="10">
        <f t="shared" si="7"/>
        <v>64.664031620553388</v>
      </c>
      <c r="O51" s="10">
        <f t="shared" si="1"/>
        <v>35.950777773453211</v>
      </c>
      <c r="P51" s="10">
        <f t="shared" si="2"/>
        <v>0</v>
      </c>
      <c r="Q51" s="10">
        <f t="shared" si="3"/>
        <v>64.664031620553388</v>
      </c>
      <c r="R51" s="10">
        <f t="shared" si="0"/>
        <v>33.538269798002197</v>
      </c>
    </row>
    <row r="52" spans="1:18" x14ac:dyDescent="0.2">
      <c r="A52" s="3">
        <v>1502202</v>
      </c>
      <c r="B52" s="3">
        <v>150220</v>
      </c>
      <c r="C52" s="1" t="s">
        <v>40</v>
      </c>
      <c r="D52" s="11" t="s">
        <v>66</v>
      </c>
      <c r="E52" s="22">
        <v>44.037844134443276</v>
      </c>
      <c r="F52" s="22">
        <v>149.1604398102111</v>
      </c>
      <c r="G52" s="22">
        <v>7.102878086200529</v>
      </c>
      <c r="H52" s="22">
        <v>1.4205756172401058</v>
      </c>
      <c r="I52" s="9">
        <v>33.333333333333329</v>
      </c>
      <c r="J52" s="10">
        <f t="shared" si="4"/>
        <v>43.895786572719274</v>
      </c>
      <c r="K52" s="10">
        <v>0</v>
      </c>
      <c r="L52" s="10">
        <v>0</v>
      </c>
      <c r="M52" s="10">
        <f t="shared" si="8"/>
        <v>98.346784262424094</v>
      </c>
      <c r="N52" s="10">
        <f t="shared" si="7"/>
        <v>40</v>
      </c>
      <c r="O52" s="10">
        <f t="shared" si="1"/>
        <v>21.947893286359637</v>
      </c>
      <c r="P52" s="10">
        <f t="shared" si="2"/>
        <v>49.173392131212047</v>
      </c>
      <c r="Q52" s="10">
        <f t="shared" si="3"/>
        <v>40</v>
      </c>
      <c r="R52" s="10">
        <f t="shared" si="0"/>
        <v>37.040428472523892</v>
      </c>
    </row>
    <row r="53" spans="1:18" x14ac:dyDescent="0.2">
      <c r="A53" s="3">
        <v>1502301</v>
      </c>
      <c r="B53" s="3">
        <v>150230</v>
      </c>
      <c r="C53" s="1" t="s">
        <v>24</v>
      </c>
      <c r="D53" s="11" t="s">
        <v>67</v>
      </c>
      <c r="E53" s="22">
        <v>37.164194952748382</v>
      </c>
      <c r="F53" s="22">
        <v>0</v>
      </c>
      <c r="G53" s="22">
        <v>0</v>
      </c>
      <c r="H53" s="22" t="s">
        <v>205</v>
      </c>
      <c r="I53" s="9">
        <v>48.888888888888886</v>
      </c>
      <c r="J53" s="10">
        <f t="shared" si="4"/>
        <v>52.652815630198567</v>
      </c>
      <c r="K53" s="10">
        <f t="shared" si="5"/>
        <v>100</v>
      </c>
      <c r="L53" s="10">
        <v>99</v>
      </c>
      <c r="M53" s="10">
        <v>0</v>
      </c>
      <c r="N53" s="10">
        <f t="shared" si="7"/>
        <v>68</v>
      </c>
      <c r="O53" s="10">
        <f t="shared" si="1"/>
        <v>76.326407815099287</v>
      </c>
      <c r="P53" s="10">
        <f t="shared" si="2"/>
        <v>49.5</v>
      </c>
      <c r="Q53" s="10">
        <f t="shared" si="3"/>
        <v>68</v>
      </c>
      <c r="R53" s="10">
        <f t="shared" si="0"/>
        <v>64.608802605033091</v>
      </c>
    </row>
    <row r="54" spans="1:18" x14ac:dyDescent="0.2">
      <c r="A54" s="3">
        <v>1502400</v>
      </c>
      <c r="B54" s="3">
        <v>150240</v>
      </c>
      <c r="C54" s="1" t="s">
        <v>68</v>
      </c>
      <c r="D54" s="11" t="s">
        <v>69</v>
      </c>
      <c r="E54" s="22">
        <v>40.050765645805591</v>
      </c>
      <c r="F54" s="22">
        <v>57.735519307589882</v>
      </c>
      <c r="G54" s="22">
        <v>3.1208388814913448</v>
      </c>
      <c r="H54" s="22">
        <v>8.8423768308921442</v>
      </c>
      <c r="I54" s="9">
        <v>33.75</v>
      </c>
      <c r="J54" s="10">
        <f t="shared" si="4"/>
        <v>48.975324567243682</v>
      </c>
      <c r="K54" s="10">
        <f t="shared" si="5"/>
        <v>74.71656497361478</v>
      </c>
      <c r="L54" s="10">
        <f t="shared" si="6"/>
        <v>63.16082711905112</v>
      </c>
      <c r="M54" s="10">
        <f t="shared" si="8"/>
        <v>75.020148675560435</v>
      </c>
      <c r="N54" s="10">
        <f t="shared" si="7"/>
        <v>40.750000000000007</v>
      </c>
      <c r="O54" s="10">
        <f t="shared" si="1"/>
        <v>61.845944770429227</v>
      </c>
      <c r="P54" s="10">
        <f t="shared" si="2"/>
        <v>69.090487897305778</v>
      </c>
      <c r="Q54" s="10">
        <f t="shared" si="3"/>
        <v>40.750000000000007</v>
      </c>
      <c r="R54" s="10">
        <f t="shared" si="0"/>
        <v>57.228810889245004</v>
      </c>
    </row>
    <row r="55" spans="1:18" x14ac:dyDescent="0.2">
      <c r="A55" s="3">
        <v>1502509</v>
      </c>
      <c r="B55" s="3">
        <v>150250</v>
      </c>
      <c r="C55" s="1" t="s">
        <v>27</v>
      </c>
      <c r="D55" s="11" t="s">
        <v>70</v>
      </c>
      <c r="E55" s="22">
        <v>0</v>
      </c>
      <c r="F55" s="22">
        <v>0</v>
      </c>
      <c r="G55" s="22">
        <v>0</v>
      </c>
      <c r="H55" s="22" t="s">
        <v>205</v>
      </c>
      <c r="I55" s="9">
        <v>57.142857142857139</v>
      </c>
      <c r="J55" s="10">
        <f t="shared" si="4"/>
        <v>100</v>
      </c>
      <c r="K55" s="10">
        <v>0</v>
      </c>
      <c r="L55" s="10">
        <v>99</v>
      </c>
      <c r="M55" s="10">
        <v>0</v>
      </c>
      <c r="N55" s="10">
        <f t="shared" si="7"/>
        <v>82.857142857142861</v>
      </c>
      <c r="O55" s="10">
        <f t="shared" si="1"/>
        <v>50</v>
      </c>
      <c r="P55" s="10">
        <f t="shared" si="2"/>
        <v>49.5</v>
      </c>
      <c r="Q55" s="10">
        <f t="shared" si="3"/>
        <v>82.857142857142861</v>
      </c>
      <c r="R55" s="10">
        <f t="shared" si="0"/>
        <v>60.785714285714285</v>
      </c>
    </row>
    <row r="56" spans="1:18" x14ac:dyDescent="0.2">
      <c r="A56" s="3">
        <v>1502608</v>
      </c>
      <c r="B56" s="3">
        <v>150260</v>
      </c>
      <c r="C56" s="1" t="s">
        <v>68</v>
      </c>
      <c r="D56" s="11" t="s">
        <v>71</v>
      </c>
      <c r="E56" s="22">
        <v>31.084861672365555</v>
      </c>
      <c r="F56" s="22">
        <v>0</v>
      </c>
      <c r="G56" s="22">
        <v>0</v>
      </c>
      <c r="H56" s="22" t="s">
        <v>205</v>
      </c>
      <c r="I56" s="9">
        <v>51.612903225806448</v>
      </c>
      <c r="J56" s="10">
        <f t="shared" si="4"/>
        <v>60.397886229406282</v>
      </c>
      <c r="K56" s="10">
        <f t="shared" si="5"/>
        <v>100</v>
      </c>
      <c r="L56" s="10">
        <v>99</v>
      </c>
      <c r="M56" s="10">
        <v>0</v>
      </c>
      <c r="N56" s="10">
        <f t="shared" si="7"/>
        <v>72.903225806451616</v>
      </c>
      <c r="O56" s="10">
        <f t="shared" si="1"/>
        <v>80.198943114703141</v>
      </c>
      <c r="P56" s="10">
        <f t="shared" si="2"/>
        <v>49.5</v>
      </c>
      <c r="Q56" s="10">
        <f t="shared" si="3"/>
        <v>72.903225806451616</v>
      </c>
      <c r="R56" s="10">
        <f t="shared" si="0"/>
        <v>67.534056307051586</v>
      </c>
    </row>
    <row r="57" spans="1:18" x14ac:dyDescent="0.2">
      <c r="A57" s="3">
        <v>1502707</v>
      </c>
      <c r="B57" s="3">
        <v>150270</v>
      </c>
      <c r="C57" s="1" t="s">
        <v>29</v>
      </c>
      <c r="D57" s="11" t="s">
        <v>72</v>
      </c>
      <c r="E57" s="22">
        <v>60.515050317143682</v>
      </c>
      <c r="F57" s="22">
        <v>60.515050317143682</v>
      </c>
      <c r="G57" s="22">
        <v>0</v>
      </c>
      <c r="H57" s="22">
        <v>4.4825963197884215</v>
      </c>
      <c r="I57" s="9">
        <v>47.058823529411761</v>
      </c>
      <c r="J57" s="10">
        <f t="shared" si="4"/>
        <v>22.90382589595896</v>
      </c>
      <c r="K57" s="10">
        <f t="shared" si="5"/>
        <v>73.499357740932311</v>
      </c>
      <c r="L57" s="10">
        <v>99</v>
      </c>
      <c r="M57" s="10">
        <f t="shared" si="8"/>
        <v>88.722888521806439</v>
      </c>
      <c r="N57" s="10">
        <f t="shared" si="7"/>
        <v>64.705882352941188</v>
      </c>
      <c r="O57" s="10">
        <f t="shared" si="1"/>
        <v>48.201591818445635</v>
      </c>
      <c r="P57" s="10">
        <f t="shared" si="2"/>
        <v>93.861444260903227</v>
      </c>
      <c r="Q57" s="10">
        <f t="shared" si="3"/>
        <v>64.705882352941188</v>
      </c>
      <c r="R57" s="10">
        <f t="shared" si="0"/>
        <v>68.922972810763355</v>
      </c>
    </row>
    <row r="58" spans="1:18" x14ac:dyDescent="0.2">
      <c r="A58" s="3">
        <v>1502756</v>
      </c>
      <c r="B58" s="3">
        <v>150275</v>
      </c>
      <c r="C58" s="1" t="s">
        <v>24</v>
      </c>
      <c r="D58" s="11" t="s">
        <v>73</v>
      </c>
      <c r="E58" s="22">
        <v>29.760797589375397</v>
      </c>
      <c r="F58" s="22">
        <v>11.160299096015773</v>
      </c>
      <c r="G58" s="22">
        <v>0</v>
      </c>
      <c r="H58" s="22" t="s">
        <v>205</v>
      </c>
      <c r="I58" s="9">
        <v>41.935483870967744</v>
      </c>
      <c r="J58" s="10">
        <f t="shared" si="4"/>
        <v>62.08474387113575</v>
      </c>
      <c r="K58" s="10">
        <f t="shared" si="5"/>
        <v>95.112701843628415</v>
      </c>
      <c r="L58" s="10">
        <v>99</v>
      </c>
      <c r="M58" s="10">
        <v>0</v>
      </c>
      <c r="N58" s="10">
        <f t="shared" si="7"/>
        <v>55.483870967741957</v>
      </c>
      <c r="O58" s="10">
        <f t="shared" si="1"/>
        <v>78.598722857382086</v>
      </c>
      <c r="P58" s="10">
        <f t="shared" si="2"/>
        <v>49.5</v>
      </c>
      <c r="Q58" s="10">
        <f t="shared" si="3"/>
        <v>55.483870967741957</v>
      </c>
      <c r="R58" s="10">
        <f t="shared" si="0"/>
        <v>61.194197941708012</v>
      </c>
    </row>
    <row r="59" spans="1:18" x14ac:dyDescent="0.2">
      <c r="A59" s="3">
        <v>1502764</v>
      </c>
      <c r="B59" s="3">
        <v>150276</v>
      </c>
      <c r="C59" s="1" t="s">
        <v>29</v>
      </c>
      <c r="D59" s="11" t="s">
        <v>74</v>
      </c>
      <c r="E59" s="22">
        <v>99.743516671416359</v>
      </c>
      <c r="F59" s="22">
        <v>0</v>
      </c>
      <c r="G59" s="22">
        <v>0</v>
      </c>
      <c r="H59" s="22" t="s">
        <v>205</v>
      </c>
      <c r="I59" s="9">
        <v>36.363636363636367</v>
      </c>
      <c r="J59" s="10">
        <v>0</v>
      </c>
      <c r="K59" s="10">
        <f t="shared" si="5"/>
        <v>100</v>
      </c>
      <c r="L59" s="10">
        <v>99</v>
      </c>
      <c r="M59" s="10">
        <v>0</v>
      </c>
      <c r="N59" s="10">
        <f t="shared" si="7"/>
        <v>45.454545454545467</v>
      </c>
      <c r="O59" s="10">
        <f t="shared" si="1"/>
        <v>50</v>
      </c>
      <c r="P59" s="10">
        <f t="shared" si="2"/>
        <v>49.5</v>
      </c>
      <c r="Q59" s="10">
        <f t="shared" si="3"/>
        <v>45.454545454545467</v>
      </c>
      <c r="R59" s="10">
        <f t="shared" si="0"/>
        <v>48.31818181818182</v>
      </c>
    </row>
    <row r="60" spans="1:18" x14ac:dyDescent="0.2">
      <c r="A60" s="3">
        <v>1502772</v>
      </c>
      <c r="B60" s="3">
        <v>150277</v>
      </c>
      <c r="C60" s="1" t="s">
        <v>52</v>
      </c>
      <c r="D60" s="11" t="s">
        <v>75</v>
      </c>
      <c r="E60" s="22">
        <v>90.225563909774436</v>
      </c>
      <c r="F60" s="22">
        <v>135.33834586466165</v>
      </c>
      <c r="G60" s="22">
        <v>0</v>
      </c>
      <c r="H60" s="22" t="s">
        <v>205</v>
      </c>
      <c r="I60" s="9">
        <v>66.666666666666657</v>
      </c>
      <c r="J60" s="10">
        <v>0</v>
      </c>
      <c r="K60" s="10">
        <v>0</v>
      </c>
      <c r="L60" s="10">
        <v>99</v>
      </c>
      <c r="M60" s="10">
        <v>0</v>
      </c>
      <c r="N60" s="10">
        <f t="shared" si="7"/>
        <v>100</v>
      </c>
      <c r="O60" s="10">
        <f t="shared" si="1"/>
        <v>0</v>
      </c>
      <c r="P60" s="10">
        <f t="shared" si="2"/>
        <v>49.5</v>
      </c>
      <c r="Q60" s="10">
        <f t="shared" si="3"/>
        <v>100</v>
      </c>
      <c r="R60" s="10">
        <f t="shared" si="0"/>
        <v>49.833333333333336</v>
      </c>
    </row>
    <row r="61" spans="1:18" x14ac:dyDescent="0.2">
      <c r="A61" s="3">
        <v>1502806</v>
      </c>
      <c r="B61" s="3">
        <v>150280</v>
      </c>
      <c r="C61" s="1" t="s">
        <v>27</v>
      </c>
      <c r="D61" s="11" t="s">
        <v>76</v>
      </c>
      <c r="E61" s="22">
        <v>17.697548889478806</v>
      </c>
      <c r="F61" s="22">
        <v>38.344689260537415</v>
      </c>
      <c r="G61" s="22">
        <v>0</v>
      </c>
      <c r="H61" s="22">
        <v>8.8487744447394032</v>
      </c>
      <c r="I61" s="9">
        <v>33.333333333333329</v>
      </c>
      <c r="J61" s="10">
        <f t="shared" si="4"/>
        <v>77.453322714804003</v>
      </c>
      <c r="K61" s="10">
        <f t="shared" si="5"/>
        <v>83.208162476884809</v>
      </c>
      <c r="L61" s="10">
        <v>99</v>
      </c>
      <c r="M61" s="10">
        <f t="shared" si="8"/>
        <v>75.000041049049756</v>
      </c>
      <c r="N61" s="10">
        <f t="shared" si="7"/>
        <v>40</v>
      </c>
      <c r="O61" s="10">
        <f t="shared" si="1"/>
        <v>80.330742595844413</v>
      </c>
      <c r="P61" s="10">
        <f t="shared" si="2"/>
        <v>87.000020524524871</v>
      </c>
      <c r="Q61" s="10">
        <f t="shared" si="3"/>
        <v>40</v>
      </c>
      <c r="R61" s="10">
        <f t="shared" si="0"/>
        <v>69.110254373456428</v>
      </c>
    </row>
    <row r="62" spans="1:18" x14ac:dyDescent="0.2">
      <c r="A62" s="3">
        <v>1502855</v>
      </c>
      <c r="B62" s="3">
        <v>150285</v>
      </c>
      <c r="C62" s="1" t="s">
        <v>31</v>
      </c>
      <c r="D62" s="11" t="s">
        <v>77</v>
      </c>
      <c r="E62" s="22">
        <v>0</v>
      </c>
      <c r="F62" s="22">
        <v>35.418290004958564</v>
      </c>
      <c r="G62" s="22">
        <v>0</v>
      </c>
      <c r="H62" s="22">
        <v>21.250974002975138</v>
      </c>
      <c r="I62" s="9">
        <v>33.333333333333329</v>
      </c>
      <c r="J62" s="10">
        <f t="shared" si="4"/>
        <v>100</v>
      </c>
      <c r="K62" s="10">
        <f t="shared" si="5"/>
        <v>84.489685988356257</v>
      </c>
      <c r="L62" s="10">
        <v>99</v>
      </c>
      <c r="M62" s="10">
        <v>0</v>
      </c>
      <c r="N62" s="10">
        <f t="shared" si="7"/>
        <v>40</v>
      </c>
      <c r="O62" s="10">
        <f t="shared" si="1"/>
        <v>92.244842994178128</v>
      </c>
      <c r="P62" s="10">
        <f t="shared" si="2"/>
        <v>49.5</v>
      </c>
      <c r="Q62" s="10">
        <f t="shared" si="3"/>
        <v>40</v>
      </c>
      <c r="R62" s="10">
        <f t="shared" si="0"/>
        <v>60.581614331392707</v>
      </c>
    </row>
    <row r="63" spans="1:18" x14ac:dyDescent="0.2">
      <c r="A63" s="3">
        <v>1502905</v>
      </c>
      <c r="B63" s="3">
        <v>150290</v>
      </c>
      <c r="C63" s="1" t="s">
        <v>68</v>
      </c>
      <c r="D63" s="11" t="s">
        <v>78</v>
      </c>
      <c r="E63" s="22">
        <v>16.964761766274055</v>
      </c>
      <c r="F63" s="22">
        <v>101.78857059764431</v>
      </c>
      <c r="G63" s="22">
        <v>4.8470747903640152</v>
      </c>
      <c r="H63" s="22">
        <v>4.8470747903640152</v>
      </c>
      <c r="I63" s="9">
        <v>23.52941176470588</v>
      </c>
      <c r="J63" s="10">
        <f t="shared" si="4"/>
        <v>78.386893509766864</v>
      </c>
      <c r="K63" s="10">
        <v>0</v>
      </c>
      <c r="L63" s="10">
        <f t="shared" si="6"/>
        <v>25.295145001114562</v>
      </c>
      <c r="M63" s="10">
        <f t="shared" si="8"/>
        <v>87.577336893889594</v>
      </c>
      <c r="N63" s="10">
        <f t="shared" si="7"/>
        <v>22.352941176470591</v>
      </c>
      <c r="O63" s="10">
        <f t="shared" si="1"/>
        <v>39.193446754883432</v>
      </c>
      <c r="P63" s="10">
        <f t="shared" si="2"/>
        <v>56.436240947502078</v>
      </c>
      <c r="Q63" s="10">
        <f t="shared" si="3"/>
        <v>22.352941176470591</v>
      </c>
      <c r="R63" s="10">
        <f t="shared" si="0"/>
        <v>39.327542959618704</v>
      </c>
    </row>
    <row r="64" spans="1:18" x14ac:dyDescent="0.2">
      <c r="A64" s="3">
        <v>1502939</v>
      </c>
      <c r="B64" s="3">
        <v>150293</v>
      </c>
      <c r="C64" s="1" t="s">
        <v>24</v>
      </c>
      <c r="D64" s="11" t="s">
        <v>79</v>
      </c>
      <c r="E64" s="22">
        <v>17.098693659804393</v>
      </c>
      <c r="F64" s="22">
        <v>83.783598933041517</v>
      </c>
      <c r="G64" s="22">
        <v>5.1296080979413174</v>
      </c>
      <c r="H64" s="22">
        <v>1.7098693659804391</v>
      </c>
      <c r="I64" s="9">
        <v>42.346938775510203</v>
      </c>
      <c r="J64" s="10">
        <f t="shared" si="4"/>
        <v>78.216264277409195</v>
      </c>
      <c r="K64" s="10">
        <v>0</v>
      </c>
      <c r="L64" s="10">
        <f t="shared" si="6"/>
        <v>19.097662746537935</v>
      </c>
      <c r="M64" s="10">
        <f t="shared" si="8"/>
        <v>97.437537347805801</v>
      </c>
      <c r="N64" s="10">
        <f t="shared" si="7"/>
        <v>56.224489795918373</v>
      </c>
      <c r="O64" s="10">
        <f t="shared" si="1"/>
        <v>39.108132138704597</v>
      </c>
      <c r="P64" s="10">
        <f t="shared" si="2"/>
        <v>58.267600047171868</v>
      </c>
      <c r="Q64" s="10">
        <f t="shared" si="3"/>
        <v>56.224489795918373</v>
      </c>
      <c r="R64" s="10">
        <f t="shared" si="0"/>
        <v>51.200073993931618</v>
      </c>
    </row>
    <row r="65" spans="1:18" x14ac:dyDescent="0.2">
      <c r="A65" s="3">
        <v>1502954</v>
      </c>
      <c r="B65" s="3">
        <v>150295</v>
      </c>
      <c r="C65" s="1" t="s">
        <v>52</v>
      </c>
      <c r="D65" s="11" t="s">
        <v>80</v>
      </c>
      <c r="E65" s="22">
        <v>39.018161180476731</v>
      </c>
      <c r="F65" s="22">
        <v>131.24290578887627</v>
      </c>
      <c r="G65" s="22">
        <v>0</v>
      </c>
      <c r="H65" s="22" t="s">
        <v>205</v>
      </c>
      <c r="I65" s="9">
        <v>57.943925233644855</v>
      </c>
      <c r="J65" s="10">
        <f t="shared" si="4"/>
        <v>50.290862656072655</v>
      </c>
      <c r="K65" s="10">
        <v>0</v>
      </c>
      <c r="L65" s="10">
        <v>99</v>
      </c>
      <c r="M65" s="10">
        <v>0</v>
      </c>
      <c r="N65" s="10">
        <f t="shared" si="7"/>
        <v>84.299065420560765</v>
      </c>
      <c r="O65" s="10">
        <f t="shared" si="1"/>
        <v>25.145431328036327</v>
      </c>
      <c r="P65" s="10">
        <f t="shared" si="2"/>
        <v>49.5</v>
      </c>
      <c r="Q65" s="10">
        <f t="shared" si="3"/>
        <v>84.299065420560765</v>
      </c>
      <c r="R65" s="10">
        <f t="shared" si="0"/>
        <v>52.98149891619903</v>
      </c>
    </row>
    <row r="66" spans="1:18" x14ac:dyDescent="0.2">
      <c r="A66" s="3">
        <v>1503002</v>
      </c>
      <c r="B66" s="3">
        <v>150300</v>
      </c>
      <c r="C66" s="1" t="s">
        <v>31</v>
      </c>
      <c r="D66" s="11" t="s">
        <v>81</v>
      </c>
      <c r="E66" s="22">
        <v>22.914757103574704</v>
      </c>
      <c r="F66" s="22">
        <v>68.744271310724102</v>
      </c>
      <c r="G66" s="22">
        <v>0</v>
      </c>
      <c r="H66" s="22">
        <v>57.286892758936752</v>
      </c>
      <c r="I66" s="9">
        <v>55.555555555555557</v>
      </c>
      <c r="J66" s="10">
        <f t="shared" si="4"/>
        <v>70.806599450045837</v>
      </c>
      <c r="K66" s="10">
        <f t="shared" si="5"/>
        <v>69.895632048252793</v>
      </c>
      <c r="L66" s="10">
        <v>99</v>
      </c>
      <c r="M66" s="10">
        <v>0</v>
      </c>
      <c r="N66" s="10">
        <f t="shared" si="7"/>
        <v>80.000000000000014</v>
      </c>
      <c r="O66" s="10">
        <f t="shared" si="1"/>
        <v>70.351115749149315</v>
      </c>
      <c r="P66" s="10">
        <f t="shared" si="2"/>
        <v>49.5</v>
      </c>
      <c r="Q66" s="10">
        <f t="shared" si="3"/>
        <v>80.000000000000014</v>
      </c>
      <c r="R66" s="10">
        <f t="shared" si="0"/>
        <v>66.617038583049776</v>
      </c>
    </row>
    <row r="67" spans="1:18" x14ac:dyDescent="0.2">
      <c r="A67" s="3">
        <v>1503044</v>
      </c>
      <c r="B67" s="3">
        <v>150304</v>
      </c>
      <c r="C67" s="1" t="s">
        <v>29</v>
      </c>
      <c r="D67" s="11" t="s">
        <v>82</v>
      </c>
      <c r="E67" s="22">
        <v>22.348865795060902</v>
      </c>
      <c r="F67" s="22">
        <v>50.284948038887023</v>
      </c>
      <c r="G67" s="22">
        <v>0</v>
      </c>
      <c r="H67" s="22">
        <v>5.5872164487652256</v>
      </c>
      <c r="I67" s="9">
        <v>52.941176470588239</v>
      </c>
      <c r="J67" s="10">
        <v>0</v>
      </c>
      <c r="K67" s="10">
        <f t="shared" si="5"/>
        <v>77.979305775825551</v>
      </c>
      <c r="L67" s="10">
        <v>99</v>
      </c>
      <c r="M67" s="10">
        <f t="shared" si="8"/>
        <v>85.251080200780677</v>
      </c>
      <c r="N67" s="10">
        <f t="shared" si="7"/>
        <v>75.294117647058854</v>
      </c>
      <c r="O67" s="10">
        <f t="shared" si="1"/>
        <v>38.989652887912776</v>
      </c>
      <c r="P67" s="10">
        <f t="shared" si="2"/>
        <v>92.125540100390339</v>
      </c>
      <c r="Q67" s="10">
        <f t="shared" si="3"/>
        <v>75.294117647058854</v>
      </c>
      <c r="R67" s="10">
        <f t="shared" si="0"/>
        <v>68.803103545120663</v>
      </c>
    </row>
    <row r="68" spans="1:18" x14ac:dyDescent="0.2">
      <c r="A68" s="3">
        <v>1503077</v>
      </c>
      <c r="B68" s="3">
        <v>150307</v>
      </c>
      <c r="C68" s="1" t="s">
        <v>24</v>
      </c>
      <c r="D68" s="11" t="s">
        <v>83</v>
      </c>
      <c r="E68" s="22">
        <v>32.384730599522321</v>
      </c>
      <c r="F68" s="22">
        <v>20.240456624701451</v>
      </c>
      <c r="G68" s="22">
        <v>0</v>
      </c>
      <c r="H68" s="22" t="s">
        <v>205</v>
      </c>
      <c r="I68" s="9">
        <v>0</v>
      </c>
      <c r="J68" s="10">
        <f t="shared" si="4"/>
        <v>58.741853216208575</v>
      </c>
      <c r="K68" s="10">
        <f t="shared" si="5"/>
        <v>91.136335550241895</v>
      </c>
      <c r="L68" s="10">
        <v>99</v>
      </c>
      <c r="M68" s="10">
        <v>0</v>
      </c>
      <c r="N68" s="10">
        <v>0</v>
      </c>
      <c r="O68" s="10">
        <f t="shared" si="1"/>
        <v>74.939094383225239</v>
      </c>
      <c r="P68" s="10">
        <f t="shared" si="2"/>
        <v>49.5</v>
      </c>
      <c r="Q68" s="10">
        <f t="shared" si="3"/>
        <v>0</v>
      </c>
      <c r="R68" s="10">
        <f t="shared" si="0"/>
        <v>41.479698127741749</v>
      </c>
    </row>
    <row r="69" spans="1:18" x14ac:dyDescent="0.2">
      <c r="A69" s="3">
        <v>1503093</v>
      </c>
      <c r="B69" s="3">
        <v>150309</v>
      </c>
      <c r="C69" s="1" t="s">
        <v>58</v>
      </c>
      <c r="D69" s="11" t="s">
        <v>84</v>
      </c>
      <c r="E69" s="22">
        <v>87.246794628632131</v>
      </c>
      <c r="F69" s="22">
        <v>136.56020028829377</v>
      </c>
      <c r="G69" s="22">
        <v>0</v>
      </c>
      <c r="H69" s="22">
        <v>3.793338896897049</v>
      </c>
      <c r="I69" s="9">
        <v>0</v>
      </c>
      <c r="J69" s="10">
        <v>0</v>
      </c>
      <c r="K69" s="10">
        <v>0</v>
      </c>
      <c r="L69" s="10">
        <v>99</v>
      </c>
      <c r="M69" s="10">
        <f t="shared" si="8"/>
        <v>90.889216649775292</v>
      </c>
      <c r="N69" s="10">
        <v>0</v>
      </c>
      <c r="O69" s="10">
        <f t="shared" si="1"/>
        <v>0</v>
      </c>
      <c r="P69" s="10">
        <f t="shared" si="2"/>
        <v>94.944608324887639</v>
      </c>
      <c r="Q69" s="10">
        <f t="shared" si="3"/>
        <v>0</v>
      </c>
      <c r="R69" s="10">
        <f t="shared" si="0"/>
        <v>31.648202774962545</v>
      </c>
    </row>
    <row r="70" spans="1:18" x14ac:dyDescent="0.2">
      <c r="A70" s="3">
        <v>1503101</v>
      </c>
      <c r="B70" s="3">
        <v>150310</v>
      </c>
      <c r="C70" s="1" t="s">
        <v>27</v>
      </c>
      <c r="D70" s="11" t="s">
        <v>85</v>
      </c>
      <c r="E70" s="22">
        <v>3.146039136726861</v>
      </c>
      <c r="F70" s="22">
        <v>9.4381174101805829</v>
      </c>
      <c r="G70" s="22">
        <v>0</v>
      </c>
      <c r="H70" s="22" t="s">
        <v>205</v>
      </c>
      <c r="I70" s="9">
        <v>33.333333333333329</v>
      </c>
      <c r="J70" s="10">
        <f t="shared" si="4"/>
        <v>95.991946139809997</v>
      </c>
      <c r="K70" s="10">
        <f t="shared" si="5"/>
        <v>95.866876557559152</v>
      </c>
      <c r="L70" s="10">
        <v>99</v>
      </c>
      <c r="M70" s="10">
        <v>0</v>
      </c>
      <c r="N70" s="10">
        <f t="shared" si="7"/>
        <v>40</v>
      </c>
      <c r="O70" s="10">
        <f t="shared" si="1"/>
        <v>95.929411348684567</v>
      </c>
      <c r="P70" s="10">
        <f t="shared" si="2"/>
        <v>49.5</v>
      </c>
      <c r="Q70" s="10">
        <f t="shared" si="3"/>
        <v>40</v>
      </c>
      <c r="R70" s="10">
        <f t="shared" si="0"/>
        <v>61.809803782894853</v>
      </c>
    </row>
    <row r="71" spans="1:18" x14ac:dyDescent="0.2">
      <c r="A71" s="3">
        <v>1503200</v>
      </c>
      <c r="B71" s="3">
        <v>150320</v>
      </c>
      <c r="C71" s="1" t="s">
        <v>68</v>
      </c>
      <c r="D71" s="11" t="s">
        <v>86</v>
      </c>
      <c r="E71" s="22">
        <v>36.315892393217311</v>
      </c>
      <c r="F71" s="22">
        <v>187.16652233427382</v>
      </c>
      <c r="G71" s="22">
        <v>11.174120736374556</v>
      </c>
      <c r="H71" s="22">
        <v>8.3805905522809176</v>
      </c>
      <c r="I71" s="9">
        <v>46.153846153846153</v>
      </c>
      <c r="J71" s="10">
        <f t="shared" si="4"/>
        <v>53.733553091041152</v>
      </c>
      <c r="K71" s="10">
        <v>0</v>
      </c>
      <c r="L71" s="10">
        <v>0</v>
      </c>
      <c r="M71" s="10">
        <f t="shared" si="8"/>
        <v>76.471537621462616</v>
      </c>
      <c r="N71" s="10">
        <f t="shared" si="7"/>
        <v>63.076923076923094</v>
      </c>
      <c r="O71" s="10">
        <f t="shared" ref="O71:O134" si="9">AVERAGE(J71:K71)</f>
        <v>26.866776545520576</v>
      </c>
      <c r="P71" s="10">
        <f t="shared" ref="P71:P134" si="10">AVERAGE(L71:M71)</f>
        <v>38.235768810731308</v>
      </c>
      <c r="Q71" s="10">
        <f t="shared" ref="Q71:Q134" si="11">N71</f>
        <v>63.076923076923094</v>
      </c>
      <c r="R71" s="10">
        <f t="shared" ref="R71:R134" si="12">AVERAGE(O71:Q71)</f>
        <v>42.726489477724989</v>
      </c>
    </row>
    <row r="72" spans="1:18" x14ac:dyDescent="0.2">
      <c r="A72" s="3">
        <v>1503309</v>
      </c>
      <c r="B72" s="3">
        <v>150330</v>
      </c>
      <c r="C72" s="1" t="s">
        <v>22</v>
      </c>
      <c r="D72" s="11" t="s">
        <v>87</v>
      </c>
      <c r="E72" s="22">
        <v>64.783822554025079</v>
      </c>
      <c r="F72" s="22">
        <v>0</v>
      </c>
      <c r="G72" s="22">
        <v>0</v>
      </c>
      <c r="H72" s="22">
        <v>1.5424719655720256</v>
      </c>
      <c r="I72" s="9">
        <v>0</v>
      </c>
      <c r="J72" s="10">
        <f t="shared" si="4"/>
        <v>17.465410066172062</v>
      </c>
      <c r="K72" s="10">
        <f t="shared" si="5"/>
        <v>100</v>
      </c>
      <c r="L72" s="10">
        <v>99</v>
      </c>
      <c r="M72" s="10">
        <f t="shared" si="8"/>
        <v>97.96366544597322</v>
      </c>
      <c r="N72" s="10">
        <v>0</v>
      </c>
      <c r="O72" s="10">
        <f t="shared" si="9"/>
        <v>58.732705033086035</v>
      </c>
      <c r="P72" s="10">
        <f t="shared" si="10"/>
        <v>98.48183272298661</v>
      </c>
      <c r="Q72" s="10">
        <f t="shared" si="11"/>
        <v>0</v>
      </c>
      <c r="R72" s="10">
        <f t="shared" si="12"/>
        <v>52.404845918690881</v>
      </c>
    </row>
    <row r="73" spans="1:18" x14ac:dyDescent="0.2">
      <c r="A73" s="3">
        <v>1503408</v>
      </c>
      <c r="B73" s="3">
        <v>150340</v>
      </c>
      <c r="C73" s="1" t="s">
        <v>68</v>
      </c>
      <c r="D73" s="11" t="s">
        <v>88</v>
      </c>
      <c r="E73" s="22">
        <v>48.426150121065376</v>
      </c>
      <c r="F73" s="22">
        <v>145.27845036319613</v>
      </c>
      <c r="G73" s="22">
        <v>0</v>
      </c>
      <c r="H73" s="22">
        <v>19.37046004842615</v>
      </c>
      <c r="I73" s="9">
        <v>33.333333333333329</v>
      </c>
      <c r="J73" s="10">
        <f t="shared" si="4"/>
        <v>38.30508474576272</v>
      </c>
      <c r="K73" s="10">
        <v>0</v>
      </c>
      <c r="L73" s="10">
        <v>99</v>
      </c>
      <c r="M73" s="10">
        <v>0</v>
      </c>
      <c r="N73" s="10">
        <f t="shared" si="7"/>
        <v>40</v>
      </c>
      <c r="O73" s="10">
        <f t="shared" si="9"/>
        <v>19.15254237288136</v>
      </c>
      <c r="P73" s="10">
        <f t="shared" si="10"/>
        <v>49.5</v>
      </c>
      <c r="Q73" s="10">
        <f t="shared" si="11"/>
        <v>40</v>
      </c>
      <c r="R73" s="10">
        <f t="shared" si="12"/>
        <v>36.217514124293785</v>
      </c>
    </row>
    <row r="74" spans="1:18" x14ac:dyDescent="0.2">
      <c r="A74" s="3">
        <v>1503457</v>
      </c>
      <c r="B74" s="3">
        <v>150345</v>
      </c>
      <c r="C74" s="1" t="s">
        <v>24</v>
      </c>
      <c r="D74" s="11" t="s">
        <v>89</v>
      </c>
      <c r="E74" s="22">
        <v>62.646312110521286</v>
      </c>
      <c r="F74" s="22">
        <v>0</v>
      </c>
      <c r="G74" s="22">
        <v>0</v>
      </c>
      <c r="H74" s="22" t="s">
        <v>205</v>
      </c>
      <c r="I74" s="9">
        <v>38.554216867469883</v>
      </c>
      <c r="J74" s="10">
        <f t="shared" si="4"/>
        <v>20.188598371195894</v>
      </c>
      <c r="K74" s="10">
        <f t="shared" si="5"/>
        <v>100</v>
      </c>
      <c r="L74" s="10">
        <v>99</v>
      </c>
      <c r="M74" s="10">
        <v>0</v>
      </c>
      <c r="N74" s="10">
        <f t="shared" si="7"/>
        <v>49.397590361445801</v>
      </c>
      <c r="O74" s="10">
        <f t="shared" si="9"/>
        <v>60.094299185597947</v>
      </c>
      <c r="P74" s="10">
        <f t="shared" si="10"/>
        <v>49.5</v>
      </c>
      <c r="Q74" s="10">
        <f t="shared" si="11"/>
        <v>49.397590361445801</v>
      </c>
      <c r="R74" s="10">
        <f t="shared" si="12"/>
        <v>52.997296515681249</v>
      </c>
    </row>
    <row r="75" spans="1:18" x14ac:dyDescent="0.2">
      <c r="A75" s="3">
        <v>1503507</v>
      </c>
      <c r="B75" s="3">
        <v>150350</v>
      </c>
      <c r="C75" s="1" t="s">
        <v>24</v>
      </c>
      <c r="D75" s="11" t="s">
        <v>90</v>
      </c>
      <c r="E75" s="22">
        <v>16.152479405588757</v>
      </c>
      <c r="F75" s="22">
        <v>12.921983524471006</v>
      </c>
      <c r="G75" s="22">
        <v>0</v>
      </c>
      <c r="H75" s="22">
        <v>3.2304958811177515</v>
      </c>
      <c r="I75" s="9">
        <v>75</v>
      </c>
      <c r="J75" s="10">
        <f t="shared" si="4"/>
        <v>79.421741237279932</v>
      </c>
      <c r="K75" s="10">
        <f t="shared" si="5"/>
        <v>94.34122815952513</v>
      </c>
      <c r="L75" s="10">
        <v>99</v>
      </c>
      <c r="M75" s="10">
        <f t="shared" si="8"/>
        <v>92.658225754673509</v>
      </c>
      <c r="N75" s="10">
        <v>99</v>
      </c>
      <c r="O75" s="10">
        <f t="shared" si="9"/>
        <v>86.881484698402531</v>
      </c>
      <c r="P75" s="10">
        <f t="shared" si="10"/>
        <v>95.829112877336755</v>
      </c>
      <c r="Q75" s="10">
        <f t="shared" si="11"/>
        <v>99</v>
      </c>
      <c r="R75" s="10">
        <f t="shared" si="12"/>
        <v>93.903532525246419</v>
      </c>
    </row>
    <row r="76" spans="1:18" x14ac:dyDescent="0.2">
      <c r="A76" s="3">
        <v>1503606</v>
      </c>
      <c r="B76" s="3">
        <v>150360</v>
      </c>
      <c r="C76" s="1" t="s">
        <v>43</v>
      </c>
      <c r="D76" s="11" t="s">
        <v>91</v>
      </c>
      <c r="E76" s="22">
        <v>51.900027571889645</v>
      </c>
      <c r="F76" s="22">
        <v>19.462510339458618</v>
      </c>
      <c r="G76" s="22">
        <v>0</v>
      </c>
      <c r="H76" s="22">
        <v>2.4328137924323272</v>
      </c>
      <c r="I76" s="9">
        <v>39.285714285714285</v>
      </c>
      <c r="J76" s="10">
        <f t="shared" si="4"/>
        <v>33.879364873412605</v>
      </c>
      <c r="K76" s="10">
        <f t="shared" si="5"/>
        <v>91.477012391687893</v>
      </c>
      <c r="L76" s="10">
        <v>99</v>
      </c>
      <c r="M76" s="10">
        <f t="shared" si="8"/>
        <v>95.165331356303753</v>
      </c>
      <c r="N76" s="10">
        <f t="shared" si="7"/>
        <v>50.714285714285722</v>
      </c>
      <c r="O76" s="10">
        <f t="shared" si="9"/>
        <v>62.678188632550246</v>
      </c>
      <c r="P76" s="10">
        <f t="shared" si="10"/>
        <v>97.082665678151869</v>
      </c>
      <c r="Q76" s="10">
        <f t="shared" si="11"/>
        <v>50.714285714285722</v>
      </c>
      <c r="R76" s="10">
        <f t="shared" si="12"/>
        <v>70.158380008329274</v>
      </c>
    </row>
    <row r="77" spans="1:18" x14ac:dyDescent="0.2">
      <c r="A77" s="3">
        <v>1503705</v>
      </c>
      <c r="B77" s="3">
        <v>150370</v>
      </c>
      <c r="C77" s="1" t="s">
        <v>58</v>
      </c>
      <c r="D77" s="11" t="s">
        <v>92</v>
      </c>
      <c r="E77" s="22">
        <v>34.168107086867387</v>
      </c>
      <c r="F77" s="22">
        <v>120.59331913012018</v>
      </c>
      <c r="G77" s="22">
        <v>0</v>
      </c>
      <c r="H77" s="22">
        <v>28.138441130361375</v>
      </c>
      <c r="I77" s="9">
        <v>33.333333333333329</v>
      </c>
      <c r="J77" s="10">
        <f t="shared" si="4"/>
        <v>56.46983157133095</v>
      </c>
      <c r="K77" s="10">
        <v>0</v>
      </c>
      <c r="L77" s="10">
        <v>99</v>
      </c>
      <c r="M77" s="10">
        <v>0</v>
      </c>
      <c r="N77" s="10">
        <f t="shared" si="7"/>
        <v>40</v>
      </c>
      <c r="O77" s="10">
        <f t="shared" si="9"/>
        <v>28.234915785665475</v>
      </c>
      <c r="P77" s="10">
        <f t="shared" si="10"/>
        <v>49.5</v>
      </c>
      <c r="Q77" s="10">
        <f t="shared" si="11"/>
        <v>40</v>
      </c>
      <c r="R77" s="10">
        <f t="shared" si="12"/>
        <v>39.244971928555159</v>
      </c>
    </row>
    <row r="78" spans="1:18" x14ac:dyDescent="0.2">
      <c r="A78" s="3">
        <v>1503754</v>
      </c>
      <c r="B78" s="3">
        <v>150375</v>
      </c>
      <c r="C78" s="1" t="s">
        <v>43</v>
      </c>
      <c r="D78" s="11" t="s">
        <v>93</v>
      </c>
      <c r="E78" s="22">
        <v>29.115714166874636</v>
      </c>
      <c r="F78" s="22">
        <v>87.347142500623903</v>
      </c>
      <c r="G78" s="22">
        <v>4.1593877381249484</v>
      </c>
      <c r="H78" s="22">
        <v>4.1593877381249484</v>
      </c>
      <c r="I78" s="9">
        <v>36.111111111111107</v>
      </c>
      <c r="J78" s="10">
        <f t="shared" si="4"/>
        <v>62.906580151401712</v>
      </c>
      <c r="K78" s="10">
        <v>0</v>
      </c>
      <c r="L78" s="10">
        <f t="shared" si="6"/>
        <v>40.379838340457013</v>
      </c>
      <c r="M78" s="10">
        <f t="shared" si="8"/>
        <v>89.738729365016113</v>
      </c>
      <c r="N78" s="10">
        <f t="shared" si="7"/>
        <v>45</v>
      </c>
      <c r="O78" s="10">
        <f t="shared" si="9"/>
        <v>31.453290075700856</v>
      </c>
      <c r="P78" s="10">
        <f t="shared" si="10"/>
        <v>65.05928385273657</v>
      </c>
      <c r="Q78" s="10">
        <f t="shared" si="11"/>
        <v>45</v>
      </c>
      <c r="R78" s="10">
        <f t="shared" si="12"/>
        <v>47.170857976145811</v>
      </c>
    </row>
    <row r="79" spans="1:18" x14ac:dyDescent="0.2">
      <c r="A79" s="3">
        <v>1503804</v>
      </c>
      <c r="B79" s="3">
        <v>150380</v>
      </c>
      <c r="C79" s="1" t="s">
        <v>58</v>
      </c>
      <c r="D79" s="11" t="s">
        <v>94</v>
      </c>
      <c r="E79" s="22">
        <v>47.736494550083535</v>
      </c>
      <c r="F79" s="22">
        <v>193.59800567533878</v>
      </c>
      <c r="G79" s="22">
        <v>0</v>
      </c>
      <c r="H79" s="22">
        <v>7.956082425013923</v>
      </c>
      <c r="I79" s="9">
        <v>30.612244897959183</v>
      </c>
      <c r="J79" s="10">
        <f t="shared" si="4"/>
        <v>39.183705943193587</v>
      </c>
      <c r="K79" s="10">
        <v>0</v>
      </c>
      <c r="L79" s="10">
        <v>99</v>
      </c>
      <c r="M79" s="10">
        <f t="shared" si="8"/>
        <v>77.805761767779586</v>
      </c>
      <c r="N79" s="10">
        <f t="shared" si="7"/>
        <v>35.102040816326543</v>
      </c>
      <c r="O79" s="10">
        <f t="shared" si="9"/>
        <v>19.591852971596794</v>
      </c>
      <c r="P79" s="10">
        <f t="shared" si="10"/>
        <v>88.402880883889793</v>
      </c>
      <c r="Q79" s="10">
        <f t="shared" si="11"/>
        <v>35.102040816326543</v>
      </c>
      <c r="R79" s="10">
        <f t="shared" si="12"/>
        <v>47.698924890604381</v>
      </c>
    </row>
    <row r="80" spans="1:18" x14ac:dyDescent="0.2">
      <c r="A80" s="3">
        <v>1503903</v>
      </c>
      <c r="B80" s="3">
        <v>150390</v>
      </c>
      <c r="C80" s="1" t="s">
        <v>31</v>
      </c>
      <c r="D80" s="11" t="s">
        <v>95</v>
      </c>
      <c r="E80" s="22">
        <v>17.688331597256344</v>
      </c>
      <c r="F80" s="22">
        <v>334.11293017039759</v>
      </c>
      <c r="G80" s="22">
        <v>13.75759124231049</v>
      </c>
      <c r="H80" s="22">
        <v>47.16888425935025</v>
      </c>
      <c r="I80" s="9">
        <v>47.524752475247524</v>
      </c>
      <c r="J80" s="10">
        <f t="shared" si="4"/>
        <v>77.465065545095428</v>
      </c>
      <c r="K80" s="10">
        <v>0</v>
      </c>
      <c r="L80" s="10">
        <v>0</v>
      </c>
      <c r="M80" s="10">
        <v>0</v>
      </c>
      <c r="N80" s="10">
        <f t="shared" si="7"/>
        <v>65.544554455445564</v>
      </c>
      <c r="O80" s="10">
        <f t="shared" si="9"/>
        <v>38.732532772547714</v>
      </c>
      <c r="P80" s="10">
        <f t="shared" si="10"/>
        <v>0</v>
      </c>
      <c r="Q80" s="10">
        <f t="shared" si="11"/>
        <v>65.544554455445564</v>
      </c>
      <c r="R80" s="10">
        <f t="shared" si="12"/>
        <v>34.759029075997759</v>
      </c>
    </row>
    <row r="81" spans="1:18" x14ac:dyDescent="0.2">
      <c r="A81" s="3">
        <v>1504000</v>
      </c>
      <c r="B81" s="3">
        <v>150400</v>
      </c>
      <c r="C81" s="1" t="s">
        <v>22</v>
      </c>
      <c r="D81" s="11" t="s">
        <v>96</v>
      </c>
      <c r="E81" s="22">
        <v>10.14576076296121</v>
      </c>
      <c r="F81" s="22">
        <v>104.8395278839325</v>
      </c>
      <c r="G81" s="22">
        <v>13.527681017281614</v>
      </c>
      <c r="H81" s="22">
        <v>6.7638405086408069</v>
      </c>
      <c r="I81" s="9">
        <v>31.372549019607842</v>
      </c>
      <c r="J81" s="10">
        <f t="shared" si="4"/>
        <v>87.074300787987411</v>
      </c>
      <c r="K81" s="10">
        <v>0</v>
      </c>
      <c r="L81" s="10">
        <v>0</v>
      </c>
      <c r="M81" s="10">
        <f t="shared" si="8"/>
        <v>81.552964355671946</v>
      </c>
      <c r="N81" s="10">
        <f t="shared" si="7"/>
        <v>36.47058823529413</v>
      </c>
      <c r="O81" s="10">
        <f t="shared" si="9"/>
        <v>43.537150393993706</v>
      </c>
      <c r="P81" s="10">
        <f t="shared" si="10"/>
        <v>40.776482177835973</v>
      </c>
      <c r="Q81" s="10">
        <f t="shared" si="11"/>
        <v>36.47058823529413</v>
      </c>
      <c r="R81" s="10">
        <f t="shared" si="12"/>
        <v>40.261406935707939</v>
      </c>
    </row>
    <row r="82" spans="1:18" x14ac:dyDescent="0.2">
      <c r="A82" s="3">
        <v>1504059</v>
      </c>
      <c r="B82" s="3">
        <v>150405</v>
      </c>
      <c r="C82" s="1" t="s">
        <v>24</v>
      </c>
      <c r="D82" s="11" t="s">
        <v>97</v>
      </c>
      <c r="E82" s="22">
        <v>87.328617587983572</v>
      </c>
      <c r="F82" s="22">
        <v>90.239571507583037</v>
      </c>
      <c r="G82" s="22">
        <v>5.8219078391989054</v>
      </c>
      <c r="H82" s="22">
        <v>14.554769597997264</v>
      </c>
      <c r="I82" s="9">
        <v>50</v>
      </c>
      <c r="J82" s="10">
        <v>0</v>
      </c>
      <c r="K82" s="10">
        <v>0</v>
      </c>
      <c r="L82" s="10">
        <f t="shared" si="6"/>
        <v>3.9117882098941905</v>
      </c>
      <c r="M82" s="10">
        <v>0</v>
      </c>
      <c r="N82" s="10">
        <f t="shared" si="7"/>
        <v>70</v>
      </c>
      <c r="O82" s="10">
        <f t="shared" si="9"/>
        <v>0</v>
      </c>
      <c r="P82" s="10">
        <f t="shared" si="10"/>
        <v>1.9558941049470953</v>
      </c>
      <c r="Q82" s="10">
        <f t="shared" si="11"/>
        <v>70</v>
      </c>
      <c r="R82" s="10">
        <f t="shared" si="12"/>
        <v>23.985298034982364</v>
      </c>
    </row>
    <row r="83" spans="1:18" x14ac:dyDescent="0.2">
      <c r="A83" s="3">
        <v>1504109</v>
      </c>
      <c r="B83" s="3">
        <v>150410</v>
      </c>
      <c r="C83" s="1" t="s">
        <v>68</v>
      </c>
      <c r="D83" s="11" t="s">
        <v>98</v>
      </c>
      <c r="E83" s="22">
        <v>0</v>
      </c>
      <c r="F83" s="22">
        <v>73.937153419593344</v>
      </c>
      <c r="G83" s="22">
        <v>0</v>
      </c>
      <c r="H83" s="22" t="s">
        <v>205</v>
      </c>
      <c r="I83" s="9">
        <v>30</v>
      </c>
      <c r="J83" s="10">
        <f t="shared" si="4"/>
        <v>100</v>
      </c>
      <c r="K83" s="10">
        <f t="shared" si="5"/>
        <v>67.621574432181191</v>
      </c>
      <c r="L83" s="10">
        <v>99</v>
      </c>
      <c r="M83" s="10">
        <v>0</v>
      </c>
      <c r="N83" s="10">
        <f t="shared" si="7"/>
        <v>34.000000000000007</v>
      </c>
      <c r="O83" s="10">
        <f t="shared" si="9"/>
        <v>83.810787216090603</v>
      </c>
      <c r="P83" s="10">
        <f t="shared" si="10"/>
        <v>49.5</v>
      </c>
      <c r="Q83" s="10">
        <f t="shared" si="11"/>
        <v>34.000000000000007</v>
      </c>
      <c r="R83" s="10">
        <f t="shared" si="12"/>
        <v>55.770262405363532</v>
      </c>
    </row>
    <row r="84" spans="1:18" x14ac:dyDescent="0.2">
      <c r="A84" s="3">
        <v>1504208</v>
      </c>
      <c r="B84" s="3">
        <v>150420</v>
      </c>
      <c r="C84" s="1" t="s">
        <v>52</v>
      </c>
      <c r="D84" s="11" t="s">
        <v>99</v>
      </c>
      <c r="E84" s="22">
        <v>52.526328822322185</v>
      </c>
      <c r="F84" s="22">
        <v>104.3022815186112</v>
      </c>
      <c r="G84" s="22">
        <v>2.6263164411161095</v>
      </c>
      <c r="H84" s="22">
        <v>24.38722409607816</v>
      </c>
      <c r="I84" s="9">
        <v>39.144736842105267</v>
      </c>
      <c r="J84" s="10">
        <f t="shared" ref="J84:J147" si="13">(E84-$E$1)/($E$2-$E$1)*100</f>
        <v>33.081457080361545</v>
      </c>
      <c r="K84" s="10">
        <v>0</v>
      </c>
      <c r="L84" s="10">
        <f t="shared" ref="L84:L147" si="14">(G84-$G$1)/($G$2-$G$1)*100</f>
        <v>74.008376652222211</v>
      </c>
      <c r="M84" s="10">
        <v>0</v>
      </c>
      <c r="N84" s="10">
        <f t="shared" ref="N84:N147" si="15">(I84-$I$2)/($I$1-$I$2)*100</f>
        <v>50.460526315789487</v>
      </c>
      <c r="O84" s="10">
        <f t="shared" si="9"/>
        <v>16.540728540180773</v>
      </c>
      <c r="P84" s="10">
        <f t="shared" si="10"/>
        <v>37.004188326111105</v>
      </c>
      <c r="Q84" s="10">
        <f t="shared" si="11"/>
        <v>50.460526315789487</v>
      </c>
      <c r="R84" s="10">
        <f t="shared" si="12"/>
        <v>34.668481060693786</v>
      </c>
    </row>
    <row r="85" spans="1:18" x14ac:dyDescent="0.2">
      <c r="A85" s="3">
        <v>1504307</v>
      </c>
      <c r="B85" s="3">
        <v>150430</v>
      </c>
      <c r="C85" s="1" t="s">
        <v>68</v>
      </c>
      <c r="D85" s="11" t="s">
        <v>100</v>
      </c>
      <c r="E85" s="22">
        <v>11.551345731777753</v>
      </c>
      <c r="F85" s="22">
        <v>65.457625813407262</v>
      </c>
      <c r="G85" s="22">
        <v>0</v>
      </c>
      <c r="H85" s="22">
        <v>3.8504485772592512</v>
      </c>
      <c r="I85" s="9">
        <v>15</v>
      </c>
      <c r="J85" s="10">
        <f t="shared" si="13"/>
        <v>85.28358553771514</v>
      </c>
      <c r="K85" s="10">
        <f t="shared" ref="K84:K147" si="16">(F85-$F$1)/($F$2-$F$1)*100</f>
        <v>71.334913947554028</v>
      </c>
      <c r="L85" s="10">
        <v>99</v>
      </c>
      <c r="M85" s="10">
        <f t="shared" ref="M85:M147" si="17">(H85-$H$1)/($H$2-$H$1)*100</f>
        <v>90.709721583289166</v>
      </c>
      <c r="N85" s="10">
        <f t="shared" si="15"/>
        <v>7.0000000000000018</v>
      </c>
      <c r="O85" s="10">
        <f t="shared" si="9"/>
        <v>78.309249742634591</v>
      </c>
      <c r="P85" s="10">
        <f t="shared" si="10"/>
        <v>94.854860791644583</v>
      </c>
      <c r="Q85" s="10">
        <f t="shared" si="11"/>
        <v>7.0000000000000018</v>
      </c>
      <c r="R85" s="10">
        <f t="shared" si="12"/>
        <v>60.054703511426396</v>
      </c>
    </row>
    <row r="86" spans="1:18" x14ac:dyDescent="0.2">
      <c r="A86" s="3">
        <v>1504406</v>
      </c>
      <c r="B86" s="3">
        <v>150440</v>
      </c>
      <c r="C86" s="1" t="s">
        <v>68</v>
      </c>
      <c r="D86" s="11" t="s">
        <v>101</v>
      </c>
      <c r="E86" s="22">
        <v>0</v>
      </c>
      <c r="F86" s="22">
        <v>33.868964738644486</v>
      </c>
      <c r="G86" s="22">
        <v>0</v>
      </c>
      <c r="H86" s="22">
        <v>7.5264366085876633</v>
      </c>
      <c r="I86" s="9">
        <v>35</v>
      </c>
      <c r="J86" s="10">
        <f t="shared" si="13"/>
        <v>100</v>
      </c>
      <c r="K86" s="10">
        <f t="shared" si="16"/>
        <v>85.168163729188478</v>
      </c>
      <c r="L86" s="10">
        <v>99</v>
      </c>
      <c r="M86" s="10">
        <f t="shared" si="17"/>
        <v>79.156133611848986</v>
      </c>
      <c r="N86" s="10">
        <f t="shared" si="15"/>
        <v>43.000000000000007</v>
      </c>
      <c r="O86" s="10">
        <f t="shared" si="9"/>
        <v>92.584081864594239</v>
      </c>
      <c r="P86" s="10">
        <f t="shared" si="10"/>
        <v>89.078066805924493</v>
      </c>
      <c r="Q86" s="10">
        <f t="shared" si="11"/>
        <v>43.000000000000007</v>
      </c>
      <c r="R86" s="10">
        <f t="shared" si="12"/>
        <v>74.887382890172901</v>
      </c>
    </row>
    <row r="87" spans="1:18" x14ac:dyDescent="0.2">
      <c r="A87" s="3">
        <v>1504422</v>
      </c>
      <c r="B87" s="3">
        <v>150442</v>
      </c>
      <c r="C87" s="1" t="s">
        <v>37</v>
      </c>
      <c r="D87" s="11" t="s">
        <v>102</v>
      </c>
      <c r="E87" s="22">
        <v>50.096166748669319</v>
      </c>
      <c r="F87" s="22">
        <v>4.4728720311311898</v>
      </c>
      <c r="G87" s="22">
        <v>0</v>
      </c>
      <c r="H87" s="22">
        <v>0.89457440622623785</v>
      </c>
      <c r="I87" s="9">
        <v>30</v>
      </c>
      <c r="J87" s="10">
        <f t="shared" si="13"/>
        <v>36.177483562195292</v>
      </c>
      <c r="K87" s="10">
        <f t="shared" si="16"/>
        <v>98.041247905332767</v>
      </c>
      <c r="L87" s="10">
        <v>99</v>
      </c>
      <c r="M87" s="10">
        <f t="shared" si="17"/>
        <v>100</v>
      </c>
      <c r="N87" s="10">
        <f t="shared" si="15"/>
        <v>34.000000000000007</v>
      </c>
      <c r="O87" s="10">
        <f t="shared" si="9"/>
        <v>67.109365733764037</v>
      </c>
      <c r="P87" s="10">
        <f t="shared" si="10"/>
        <v>99.5</v>
      </c>
      <c r="Q87" s="10">
        <f t="shared" si="11"/>
        <v>34.000000000000007</v>
      </c>
      <c r="R87" s="10">
        <f t="shared" si="12"/>
        <v>66.869788577921341</v>
      </c>
    </row>
    <row r="88" spans="1:18" x14ac:dyDescent="0.2">
      <c r="A88" s="3">
        <v>1504455</v>
      </c>
      <c r="B88" s="3">
        <v>150445</v>
      </c>
      <c r="C88" s="1" t="s">
        <v>34</v>
      </c>
      <c r="D88" s="11" t="s">
        <v>103</v>
      </c>
      <c r="E88" s="22">
        <v>47.981102827194213</v>
      </c>
      <c r="F88" s="22">
        <v>59.053665018085191</v>
      </c>
      <c r="G88" s="22">
        <v>0</v>
      </c>
      <c r="H88" s="22">
        <v>14.763416254521298</v>
      </c>
      <c r="I88" s="9">
        <v>20</v>
      </c>
      <c r="J88" s="10">
        <f t="shared" si="13"/>
        <v>38.872074998154581</v>
      </c>
      <c r="K88" s="10">
        <f t="shared" si="16"/>
        <v>74.139324969085436</v>
      </c>
      <c r="L88" s="10">
        <v>99</v>
      </c>
      <c r="M88" s="10">
        <v>0</v>
      </c>
      <c r="N88" s="10">
        <f t="shared" si="15"/>
        <v>16.000000000000004</v>
      </c>
      <c r="O88" s="10">
        <f t="shared" si="9"/>
        <v>56.505699983620005</v>
      </c>
      <c r="P88" s="10">
        <f t="shared" si="10"/>
        <v>49.5</v>
      </c>
      <c r="Q88" s="10">
        <f t="shared" si="11"/>
        <v>16.000000000000004</v>
      </c>
      <c r="R88" s="10">
        <f t="shared" si="12"/>
        <v>40.668566661206668</v>
      </c>
    </row>
    <row r="89" spans="1:18" x14ac:dyDescent="0.2">
      <c r="A89" s="3">
        <v>1504505</v>
      </c>
      <c r="B89" s="3">
        <v>150450</v>
      </c>
      <c r="C89" s="1" t="s">
        <v>27</v>
      </c>
      <c r="D89" s="11" t="s">
        <v>104</v>
      </c>
      <c r="E89" s="22">
        <v>10.760015781356479</v>
      </c>
      <c r="F89" s="22">
        <v>0</v>
      </c>
      <c r="G89" s="22">
        <v>0</v>
      </c>
      <c r="H89" s="22" t="s">
        <v>205</v>
      </c>
      <c r="I89" s="9">
        <v>38.235294117647058</v>
      </c>
      <c r="J89" s="10">
        <f t="shared" si="13"/>
        <v>86.291739894551853</v>
      </c>
      <c r="K89" s="10">
        <f t="shared" si="16"/>
        <v>100</v>
      </c>
      <c r="L89" s="10">
        <v>99</v>
      </c>
      <c r="M89" s="10">
        <v>0</v>
      </c>
      <c r="N89" s="10">
        <f t="shared" si="15"/>
        <v>48.823529411764717</v>
      </c>
      <c r="O89" s="10">
        <f t="shared" si="9"/>
        <v>93.145869947275926</v>
      </c>
      <c r="P89" s="10">
        <f t="shared" si="10"/>
        <v>49.5</v>
      </c>
      <c r="Q89" s="10">
        <f t="shared" si="11"/>
        <v>48.823529411764717</v>
      </c>
      <c r="R89" s="10">
        <f t="shared" si="12"/>
        <v>63.823133119680215</v>
      </c>
    </row>
    <row r="90" spans="1:18" x14ac:dyDescent="0.2">
      <c r="A90" s="3">
        <v>1504604</v>
      </c>
      <c r="B90" s="3">
        <v>150460</v>
      </c>
      <c r="C90" s="1" t="s">
        <v>22</v>
      </c>
      <c r="D90" s="11" t="s">
        <v>105</v>
      </c>
      <c r="E90" s="22">
        <v>55.151114052503864</v>
      </c>
      <c r="F90" s="22">
        <v>11.030222810500772</v>
      </c>
      <c r="G90" s="22">
        <v>0</v>
      </c>
      <c r="H90" s="22">
        <v>3.6767409368335908</v>
      </c>
      <c r="I90" s="9">
        <v>33.333333333333329</v>
      </c>
      <c r="J90" s="10">
        <v>0</v>
      </c>
      <c r="K90" s="10">
        <f t="shared" si="16"/>
        <v>95.16966461719889</v>
      </c>
      <c r="L90" s="10">
        <v>99</v>
      </c>
      <c r="M90" s="10">
        <f t="shared" si="17"/>
        <v>91.25568269302758</v>
      </c>
      <c r="N90" s="10">
        <f t="shared" si="15"/>
        <v>40</v>
      </c>
      <c r="O90" s="10">
        <f t="shared" si="9"/>
        <v>47.584832308599445</v>
      </c>
      <c r="P90" s="10">
        <f t="shared" si="10"/>
        <v>95.12784134651379</v>
      </c>
      <c r="Q90" s="10">
        <f t="shared" si="11"/>
        <v>40</v>
      </c>
      <c r="R90" s="10">
        <f t="shared" si="12"/>
        <v>60.904224551704409</v>
      </c>
    </row>
    <row r="91" spans="1:18" x14ac:dyDescent="0.2">
      <c r="A91" s="3">
        <v>1504703</v>
      </c>
      <c r="B91" s="3">
        <v>150470</v>
      </c>
      <c r="C91" s="1" t="s">
        <v>22</v>
      </c>
      <c r="D91" s="11" t="s">
        <v>106</v>
      </c>
      <c r="E91" s="22">
        <v>45.187528242205154</v>
      </c>
      <c r="F91" s="22">
        <v>19.026327680928482</v>
      </c>
      <c r="G91" s="22">
        <v>2.3782909601160602</v>
      </c>
      <c r="H91" s="22">
        <v>1.1891454800580301</v>
      </c>
      <c r="I91" s="9">
        <v>12.903225806451612</v>
      </c>
      <c r="J91" s="10">
        <f t="shared" si="13"/>
        <v>42.431089019430637</v>
      </c>
      <c r="K91" s="10">
        <f t="shared" si="16"/>
        <v>91.668024718914552</v>
      </c>
      <c r="L91" s="10">
        <f t="shared" si="14"/>
        <v>79.448915788515265</v>
      </c>
      <c r="M91" s="10">
        <f t="shared" si="17"/>
        <v>99.074166513505389</v>
      </c>
      <c r="N91" s="10">
        <f t="shared" si="15"/>
        <v>3.225806451612903</v>
      </c>
      <c r="O91" s="10">
        <f t="shared" si="9"/>
        <v>67.049556869172591</v>
      </c>
      <c r="P91" s="10">
        <f t="shared" si="10"/>
        <v>89.261541151010334</v>
      </c>
      <c r="Q91" s="10">
        <f t="shared" si="11"/>
        <v>3.225806451612903</v>
      </c>
      <c r="R91" s="10">
        <f t="shared" si="12"/>
        <v>53.178968157265274</v>
      </c>
    </row>
    <row r="92" spans="1:18" x14ac:dyDescent="0.2">
      <c r="A92" s="3">
        <v>1504752</v>
      </c>
      <c r="B92" s="3">
        <v>150475</v>
      </c>
      <c r="C92" s="1" t="s">
        <v>31</v>
      </c>
      <c r="D92" s="11" t="s">
        <v>107</v>
      </c>
      <c r="E92" s="22">
        <v>0</v>
      </c>
      <c r="F92" s="22">
        <v>0</v>
      </c>
      <c r="G92" s="22">
        <v>0</v>
      </c>
      <c r="H92" s="22" t="s">
        <v>205</v>
      </c>
      <c r="I92" s="9">
        <v>75</v>
      </c>
      <c r="J92" s="10">
        <f t="shared" si="13"/>
        <v>100</v>
      </c>
      <c r="K92" s="10">
        <f t="shared" si="16"/>
        <v>100</v>
      </c>
      <c r="L92" s="10">
        <v>99</v>
      </c>
      <c r="M92" s="10">
        <v>0</v>
      </c>
      <c r="N92" s="10">
        <v>99</v>
      </c>
      <c r="O92" s="10">
        <f t="shared" si="9"/>
        <v>100</v>
      </c>
      <c r="P92" s="10">
        <f t="shared" si="10"/>
        <v>49.5</v>
      </c>
      <c r="Q92" s="10">
        <f t="shared" si="11"/>
        <v>99</v>
      </c>
      <c r="R92" s="10">
        <f t="shared" si="12"/>
        <v>82.833333333333329</v>
      </c>
    </row>
    <row r="93" spans="1:18" x14ac:dyDescent="0.2">
      <c r="A93" s="3">
        <v>1504802</v>
      </c>
      <c r="B93" s="3">
        <v>150480</v>
      </c>
      <c r="C93" s="1" t="s">
        <v>31</v>
      </c>
      <c r="D93" s="11" t="s">
        <v>108</v>
      </c>
      <c r="E93" s="22">
        <v>11.664333799906684</v>
      </c>
      <c r="F93" s="22">
        <v>48.323668599613406</v>
      </c>
      <c r="G93" s="22">
        <v>0</v>
      </c>
      <c r="H93" s="22">
        <v>26.66133439978671</v>
      </c>
      <c r="I93" s="9">
        <v>75</v>
      </c>
      <c r="J93" s="10">
        <f t="shared" si="13"/>
        <v>85.13963873891889</v>
      </c>
      <c r="K93" s="10">
        <f t="shared" si="16"/>
        <v>78.83818574895399</v>
      </c>
      <c r="L93" s="10">
        <v>99</v>
      </c>
      <c r="M93" s="10">
        <v>0</v>
      </c>
      <c r="N93" s="10">
        <v>99</v>
      </c>
      <c r="O93" s="10">
        <f t="shared" si="9"/>
        <v>81.98891224393644</v>
      </c>
      <c r="P93" s="10">
        <f t="shared" si="10"/>
        <v>49.5</v>
      </c>
      <c r="Q93" s="10">
        <f t="shared" si="11"/>
        <v>99</v>
      </c>
      <c r="R93" s="10">
        <f t="shared" si="12"/>
        <v>76.829637414645489</v>
      </c>
    </row>
    <row r="94" spans="1:18" x14ac:dyDescent="0.2">
      <c r="A94" s="3">
        <v>1504901</v>
      </c>
      <c r="B94" s="3">
        <v>150490</v>
      </c>
      <c r="C94" s="1" t="s">
        <v>27</v>
      </c>
      <c r="D94" s="11" t="s">
        <v>109</v>
      </c>
      <c r="E94" s="22">
        <v>6.6125903720684178</v>
      </c>
      <c r="F94" s="22">
        <v>0</v>
      </c>
      <c r="G94" s="22">
        <v>0</v>
      </c>
      <c r="H94" s="22" t="s">
        <v>205</v>
      </c>
      <c r="I94" s="9">
        <v>70</v>
      </c>
      <c r="J94" s="10">
        <f t="shared" si="13"/>
        <v>91.575559865984829</v>
      </c>
      <c r="K94" s="10">
        <f t="shared" si="16"/>
        <v>100</v>
      </c>
      <c r="L94" s="10">
        <v>99</v>
      </c>
      <c r="M94" s="10">
        <v>0</v>
      </c>
      <c r="N94" s="10">
        <v>99</v>
      </c>
      <c r="O94" s="10">
        <f t="shared" si="9"/>
        <v>95.787779932992407</v>
      </c>
      <c r="P94" s="10">
        <f t="shared" si="10"/>
        <v>49.5</v>
      </c>
      <c r="Q94" s="10">
        <f t="shared" si="11"/>
        <v>99</v>
      </c>
      <c r="R94" s="10">
        <f t="shared" si="12"/>
        <v>81.429259977664131</v>
      </c>
    </row>
    <row r="95" spans="1:18" x14ac:dyDescent="0.2">
      <c r="A95" s="3">
        <v>1504950</v>
      </c>
      <c r="B95" s="3">
        <v>150495</v>
      </c>
      <c r="C95" s="1" t="s">
        <v>24</v>
      </c>
      <c r="D95" s="11" t="s">
        <v>110</v>
      </c>
      <c r="E95" s="22">
        <v>43.949604453559914</v>
      </c>
      <c r="F95" s="22">
        <v>0</v>
      </c>
      <c r="G95" s="22">
        <v>0</v>
      </c>
      <c r="H95" s="22" t="s">
        <v>205</v>
      </c>
      <c r="I95" s="9">
        <v>33.333333333333329</v>
      </c>
      <c r="J95" s="10">
        <f t="shared" si="13"/>
        <v>44.008203926164683</v>
      </c>
      <c r="K95" s="10">
        <f t="shared" si="16"/>
        <v>100</v>
      </c>
      <c r="L95" s="10">
        <v>99</v>
      </c>
      <c r="M95" s="10">
        <v>0</v>
      </c>
      <c r="N95" s="10">
        <f t="shared" si="15"/>
        <v>40</v>
      </c>
      <c r="O95" s="10">
        <f t="shared" si="9"/>
        <v>72.004101963082348</v>
      </c>
      <c r="P95" s="10">
        <f t="shared" si="10"/>
        <v>49.5</v>
      </c>
      <c r="Q95" s="10">
        <f t="shared" si="11"/>
        <v>40</v>
      </c>
      <c r="R95" s="10">
        <f t="shared" si="12"/>
        <v>53.83470065436078</v>
      </c>
    </row>
    <row r="96" spans="1:18" x14ac:dyDescent="0.2">
      <c r="A96" s="3">
        <v>1504976</v>
      </c>
      <c r="B96" s="3">
        <v>150497</v>
      </c>
      <c r="C96" s="1" t="s">
        <v>58</v>
      </c>
      <c r="D96" s="11" t="s">
        <v>111</v>
      </c>
      <c r="E96" s="22">
        <v>50.16123253314224</v>
      </c>
      <c r="F96" s="22">
        <v>50.16123253314224</v>
      </c>
      <c r="G96" s="22">
        <v>0</v>
      </c>
      <c r="H96" s="22">
        <v>14.331780723754928</v>
      </c>
      <c r="I96" s="9">
        <v>20</v>
      </c>
      <c r="J96" s="10">
        <f t="shared" si="13"/>
        <v>36.094589752776798</v>
      </c>
      <c r="K96" s="10">
        <f t="shared" si="16"/>
        <v>78.033483048131529</v>
      </c>
      <c r="L96" s="10">
        <v>99</v>
      </c>
      <c r="M96" s="10">
        <v>0</v>
      </c>
      <c r="N96" s="10">
        <f t="shared" si="15"/>
        <v>16.000000000000004</v>
      </c>
      <c r="O96" s="10">
        <f t="shared" si="9"/>
        <v>57.064036400454164</v>
      </c>
      <c r="P96" s="10">
        <f t="shared" si="10"/>
        <v>49.5</v>
      </c>
      <c r="Q96" s="10">
        <f t="shared" si="11"/>
        <v>16.000000000000004</v>
      </c>
      <c r="R96" s="10">
        <f t="shared" si="12"/>
        <v>40.85467880015139</v>
      </c>
    </row>
    <row r="97" spans="1:18" x14ac:dyDescent="0.2">
      <c r="A97" s="3">
        <v>1505007</v>
      </c>
      <c r="B97" s="3">
        <v>150500</v>
      </c>
      <c r="C97" s="1" t="s">
        <v>40</v>
      </c>
      <c r="D97" s="11" t="s">
        <v>112</v>
      </c>
      <c r="E97" s="22">
        <v>62.470716851475871</v>
      </c>
      <c r="F97" s="22">
        <v>0</v>
      </c>
      <c r="G97" s="22">
        <v>0</v>
      </c>
      <c r="H97" s="22" t="s">
        <v>205</v>
      </c>
      <c r="I97" s="9">
        <v>60.869565217391312</v>
      </c>
      <c r="J97" s="10">
        <f t="shared" si="13"/>
        <v>20.412306731219754</v>
      </c>
      <c r="K97" s="10">
        <f t="shared" si="16"/>
        <v>100</v>
      </c>
      <c r="L97" s="10">
        <v>99</v>
      </c>
      <c r="M97" s="10">
        <v>0</v>
      </c>
      <c r="N97" s="10">
        <f t="shared" si="15"/>
        <v>89.565217391304373</v>
      </c>
      <c r="O97" s="10">
        <f t="shared" si="9"/>
        <v>60.206153365609879</v>
      </c>
      <c r="P97" s="10">
        <f t="shared" si="10"/>
        <v>49.5</v>
      </c>
      <c r="Q97" s="10">
        <f t="shared" si="11"/>
        <v>89.565217391304373</v>
      </c>
      <c r="R97" s="10">
        <f t="shared" si="12"/>
        <v>66.423790252304755</v>
      </c>
    </row>
    <row r="98" spans="1:18" x14ac:dyDescent="0.2">
      <c r="A98" s="3">
        <v>1505031</v>
      </c>
      <c r="B98" s="3">
        <v>150503</v>
      </c>
      <c r="C98" s="1" t="s">
        <v>43</v>
      </c>
      <c r="D98" s="11" t="s">
        <v>113</v>
      </c>
      <c r="E98" s="22">
        <v>83.239193768951779</v>
      </c>
      <c r="F98" s="22">
        <v>65.402223675604972</v>
      </c>
      <c r="G98" s="22">
        <v>2.9728283488911349</v>
      </c>
      <c r="H98" s="22">
        <v>11.89131339556454</v>
      </c>
      <c r="I98" s="9">
        <v>41.666666666666671</v>
      </c>
      <c r="J98" s="10">
        <v>0</v>
      </c>
      <c r="K98" s="10">
        <v>0</v>
      </c>
      <c r="L98" s="10">
        <f t="shared" si="14"/>
        <v>66.407497952822681</v>
      </c>
      <c r="M98" s="10">
        <v>0</v>
      </c>
      <c r="N98" s="10">
        <f t="shared" si="15"/>
        <v>55.000000000000028</v>
      </c>
      <c r="O98" s="10">
        <f t="shared" si="9"/>
        <v>0</v>
      </c>
      <c r="P98" s="10">
        <f t="shared" si="10"/>
        <v>33.20374897641134</v>
      </c>
      <c r="Q98" s="10">
        <f t="shared" si="11"/>
        <v>55.000000000000028</v>
      </c>
      <c r="R98" s="10">
        <f t="shared" si="12"/>
        <v>29.401249658803788</v>
      </c>
    </row>
    <row r="99" spans="1:18" x14ac:dyDescent="0.2">
      <c r="A99" s="3">
        <v>1505064</v>
      </c>
      <c r="B99" s="3">
        <v>150506</v>
      </c>
      <c r="C99" s="1" t="s">
        <v>58</v>
      </c>
      <c r="D99" s="11" t="s">
        <v>114</v>
      </c>
      <c r="E99" s="22">
        <v>46.104195481788842</v>
      </c>
      <c r="F99" s="22">
        <v>0</v>
      </c>
      <c r="G99" s="22">
        <v>0</v>
      </c>
      <c r="H99" s="22" t="s">
        <v>205</v>
      </c>
      <c r="I99" s="9">
        <v>42.857142857142854</v>
      </c>
      <c r="J99" s="10">
        <f t="shared" si="13"/>
        <v>41.263254956201024</v>
      </c>
      <c r="K99" s="10">
        <f t="shared" si="16"/>
        <v>100</v>
      </c>
      <c r="L99" s="10">
        <v>99</v>
      </c>
      <c r="M99" s="10">
        <v>0</v>
      </c>
      <c r="N99" s="10">
        <f t="shared" si="15"/>
        <v>57.142857142857153</v>
      </c>
      <c r="O99" s="10">
        <f t="shared" si="9"/>
        <v>70.631627478100512</v>
      </c>
      <c r="P99" s="10">
        <f t="shared" si="10"/>
        <v>49.5</v>
      </c>
      <c r="Q99" s="10">
        <f t="shared" si="11"/>
        <v>57.142857142857153</v>
      </c>
      <c r="R99" s="10">
        <f t="shared" si="12"/>
        <v>59.09149487365255</v>
      </c>
    </row>
    <row r="100" spans="1:18" x14ac:dyDescent="0.2">
      <c r="A100" s="3">
        <v>1505106</v>
      </c>
      <c r="B100" s="3">
        <v>150510</v>
      </c>
      <c r="C100" s="1" t="s">
        <v>31</v>
      </c>
      <c r="D100" s="11" t="s">
        <v>115</v>
      </c>
      <c r="E100" s="22">
        <v>15.317160964215283</v>
      </c>
      <c r="F100" s="22">
        <v>99.561546267399336</v>
      </c>
      <c r="G100" s="22">
        <v>5.7439353615807311</v>
      </c>
      <c r="H100" s="22">
        <v>3.8292902410538208</v>
      </c>
      <c r="I100" s="9">
        <v>30.952380952380953</v>
      </c>
      <c r="J100" s="10">
        <f t="shared" si="13"/>
        <v>80.485936931589734</v>
      </c>
      <c r="K100" s="10">
        <v>0</v>
      </c>
      <c r="L100" s="10">
        <f t="shared" si="14"/>
        <v>5.6221460099273548</v>
      </c>
      <c r="M100" s="10">
        <f t="shared" si="17"/>
        <v>90.776221989872482</v>
      </c>
      <c r="N100" s="10">
        <f t="shared" si="15"/>
        <v>35.71428571428573</v>
      </c>
      <c r="O100" s="10">
        <f t="shared" si="9"/>
        <v>40.242968465794867</v>
      </c>
      <c r="P100" s="10">
        <f t="shared" si="10"/>
        <v>48.199183999899915</v>
      </c>
      <c r="Q100" s="10">
        <f t="shared" si="11"/>
        <v>35.71428571428573</v>
      </c>
      <c r="R100" s="10">
        <f t="shared" si="12"/>
        <v>41.38547939332684</v>
      </c>
    </row>
    <row r="101" spans="1:18" x14ac:dyDescent="0.2">
      <c r="A101" s="3">
        <v>1505205</v>
      </c>
      <c r="B101" s="3">
        <v>150520</v>
      </c>
      <c r="C101" s="1" t="s">
        <v>27</v>
      </c>
      <c r="D101" s="11" t="s">
        <v>116</v>
      </c>
      <c r="E101" s="22">
        <v>8.8642004491194886</v>
      </c>
      <c r="F101" s="22">
        <v>0</v>
      </c>
      <c r="G101" s="22">
        <v>0</v>
      </c>
      <c r="H101" s="22">
        <v>5.9094669660796599</v>
      </c>
      <c r="I101" s="9">
        <v>52.380952380952387</v>
      </c>
      <c r="J101" s="10">
        <f t="shared" si="13"/>
        <v>88.707008627821764</v>
      </c>
      <c r="K101" s="10">
        <f t="shared" si="16"/>
        <v>100</v>
      </c>
      <c r="L101" s="10">
        <v>99</v>
      </c>
      <c r="M101" s="10">
        <v>0</v>
      </c>
      <c r="N101" s="10">
        <f t="shared" si="15"/>
        <v>74.28571428571432</v>
      </c>
      <c r="O101" s="10">
        <f t="shared" si="9"/>
        <v>94.353504313910889</v>
      </c>
      <c r="P101" s="10">
        <f t="shared" si="10"/>
        <v>49.5</v>
      </c>
      <c r="Q101" s="10">
        <f t="shared" si="11"/>
        <v>74.28571428571432</v>
      </c>
      <c r="R101" s="10">
        <f t="shared" si="12"/>
        <v>72.713072866541737</v>
      </c>
    </row>
    <row r="102" spans="1:18" x14ac:dyDescent="0.2">
      <c r="A102" s="3">
        <v>1505304</v>
      </c>
      <c r="B102" s="3">
        <v>150530</v>
      </c>
      <c r="C102" s="1" t="s">
        <v>31</v>
      </c>
      <c r="D102" s="11" t="s">
        <v>117</v>
      </c>
      <c r="E102" s="22">
        <v>17.571089700412923</v>
      </c>
      <c r="F102" s="22">
        <v>462.70536211087358</v>
      </c>
      <c r="G102" s="22">
        <v>10.24980232524087</v>
      </c>
      <c r="H102" s="22">
        <v>30.749406975722611</v>
      </c>
      <c r="I102" s="9">
        <v>0</v>
      </c>
      <c r="J102" s="10">
        <f t="shared" si="13"/>
        <v>77.614431721673938</v>
      </c>
      <c r="K102" s="10">
        <v>0</v>
      </c>
      <c r="L102" s="10">
        <v>0</v>
      </c>
      <c r="M102" s="10">
        <v>0</v>
      </c>
      <c r="N102" s="10">
        <v>0</v>
      </c>
      <c r="O102" s="10">
        <f t="shared" si="9"/>
        <v>38.807215860836969</v>
      </c>
      <c r="P102" s="10">
        <f t="shared" si="10"/>
        <v>0</v>
      </c>
      <c r="Q102" s="10">
        <f t="shared" si="11"/>
        <v>0</v>
      </c>
      <c r="R102" s="10">
        <f t="shared" si="12"/>
        <v>12.93573862027899</v>
      </c>
    </row>
    <row r="103" spans="1:18" x14ac:dyDescent="0.2">
      <c r="A103" s="3">
        <v>1505403</v>
      </c>
      <c r="B103" s="3">
        <v>150540</v>
      </c>
      <c r="C103" s="1" t="s">
        <v>24</v>
      </c>
      <c r="D103" s="11" t="s">
        <v>118</v>
      </c>
      <c r="E103" s="22">
        <v>39.204704564547747</v>
      </c>
      <c r="F103" s="22">
        <v>0</v>
      </c>
      <c r="G103" s="22">
        <v>0</v>
      </c>
      <c r="H103" s="22" t="s">
        <v>205</v>
      </c>
      <c r="I103" s="9">
        <v>100</v>
      </c>
      <c r="J103" s="10">
        <f t="shared" si="13"/>
        <v>50.053206384766177</v>
      </c>
      <c r="K103" s="10">
        <f t="shared" si="16"/>
        <v>100</v>
      </c>
      <c r="L103" s="10">
        <v>99</v>
      </c>
      <c r="M103" s="10">
        <v>0</v>
      </c>
      <c r="N103" s="10">
        <v>99</v>
      </c>
      <c r="O103" s="10">
        <f t="shared" si="9"/>
        <v>75.026603192383092</v>
      </c>
      <c r="P103" s="10">
        <f t="shared" si="10"/>
        <v>49.5</v>
      </c>
      <c r="Q103" s="10">
        <f t="shared" si="11"/>
        <v>99</v>
      </c>
      <c r="R103" s="10">
        <f t="shared" si="12"/>
        <v>74.508867730794364</v>
      </c>
    </row>
    <row r="104" spans="1:18" x14ac:dyDescent="0.2">
      <c r="A104" s="3">
        <v>1505437</v>
      </c>
      <c r="B104" s="3">
        <v>150543</v>
      </c>
      <c r="C104" s="1" t="s">
        <v>29</v>
      </c>
      <c r="D104" s="11" t="s">
        <v>119</v>
      </c>
      <c r="E104" s="22">
        <v>83.161363846367081</v>
      </c>
      <c r="F104" s="22">
        <v>9.2401515384852306</v>
      </c>
      <c r="G104" s="22">
        <v>0</v>
      </c>
      <c r="H104" s="22" t="s">
        <v>205</v>
      </c>
      <c r="I104" s="9">
        <v>14.285714285714285</v>
      </c>
      <c r="J104" s="10">
        <v>0</v>
      </c>
      <c r="K104" s="10">
        <f t="shared" si="16"/>
        <v>95.953569416902553</v>
      </c>
      <c r="L104" s="10">
        <v>99</v>
      </c>
      <c r="M104" s="10">
        <v>0</v>
      </c>
      <c r="N104" s="10">
        <f t="shared" si="15"/>
        <v>5.7142857142857144</v>
      </c>
      <c r="O104" s="10">
        <f t="shared" si="9"/>
        <v>47.976784708451277</v>
      </c>
      <c r="P104" s="10">
        <f t="shared" si="10"/>
        <v>49.5</v>
      </c>
      <c r="Q104" s="10">
        <f t="shared" si="11"/>
        <v>5.7142857142857144</v>
      </c>
      <c r="R104" s="10">
        <f t="shared" si="12"/>
        <v>34.397023474245664</v>
      </c>
    </row>
    <row r="105" spans="1:18" x14ac:dyDescent="0.2">
      <c r="A105" s="3">
        <v>1505486</v>
      </c>
      <c r="B105" s="3">
        <v>150548</v>
      </c>
      <c r="C105" s="1" t="s">
        <v>34</v>
      </c>
      <c r="D105" s="11" t="s">
        <v>120</v>
      </c>
      <c r="E105" s="22">
        <v>72.998029053215561</v>
      </c>
      <c r="F105" s="22">
        <v>68.13149378300119</v>
      </c>
      <c r="G105" s="22">
        <v>2.4332676351071854</v>
      </c>
      <c r="H105" s="22">
        <v>19.466141080857483</v>
      </c>
      <c r="I105" s="9">
        <v>17.857142857142858</v>
      </c>
      <c r="J105" s="10">
        <v>0</v>
      </c>
      <c r="K105" s="10">
        <f t="shared" si="16"/>
        <v>70.163978483750682</v>
      </c>
      <c r="L105" s="10">
        <f t="shared" si="14"/>
        <v>78.242980210176754</v>
      </c>
      <c r="M105" s="10">
        <v>0</v>
      </c>
      <c r="N105" s="10">
        <f t="shared" si="15"/>
        <v>12.142857142857148</v>
      </c>
      <c r="O105" s="10">
        <f t="shared" si="9"/>
        <v>35.081989241875341</v>
      </c>
      <c r="P105" s="10">
        <f t="shared" si="10"/>
        <v>39.121490105088377</v>
      </c>
      <c r="Q105" s="10">
        <f t="shared" si="11"/>
        <v>12.142857142857148</v>
      </c>
      <c r="R105" s="10">
        <f t="shared" si="12"/>
        <v>28.782112163273624</v>
      </c>
    </row>
    <row r="106" spans="1:18" x14ac:dyDescent="0.2">
      <c r="A106" s="3">
        <v>1505494</v>
      </c>
      <c r="B106" s="3">
        <v>150549</v>
      </c>
      <c r="C106" s="1" t="s">
        <v>52</v>
      </c>
      <c r="D106" s="11" t="s">
        <v>121</v>
      </c>
      <c r="E106" s="22">
        <v>58.097312999273782</v>
      </c>
      <c r="F106" s="22">
        <v>0</v>
      </c>
      <c r="G106" s="22">
        <v>0</v>
      </c>
      <c r="H106" s="22" t="s">
        <v>205</v>
      </c>
      <c r="I106" s="9">
        <v>57.948717948717956</v>
      </c>
      <c r="J106" s="10">
        <f t="shared" si="13"/>
        <v>25.984023238925214</v>
      </c>
      <c r="K106" s="10">
        <f t="shared" si="16"/>
        <v>100</v>
      </c>
      <c r="L106" s="10">
        <v>99</v>
      </c>
      <c r="M106" s="10">
        <v>0</v>
      </c>
      <c r="N106" s="10">
        <f t="shared" si="15"/>
        <v>84.307692307692335</v>
      </c>
      <c r="O106" s="10">
        <f t="shared" si="9"/>
        <v>62.992011619462609</v>
      </c>
      <c r="P106" s="10">
        <f t="shared" si="10"/>
        <v>49.5</v>
      </c>
      <c r="Q106" s="10">
        <f t="shared" si="11"/>
        <v>84.307692307692335</v>
      </c>
      <c r="R106" s="10">
        <f t="shared" si="12"/>
        <v>65.599901309051646</v>
      </c>
    </row>
    <row r="107" spans="1:18" x14ac:dyDescent="0.2">
      <c r="A107" s="3">
        <v>1505502</v>
      </c>
      <c r="B107" s="3">
        <v>150550</v>
      </c>
      <c r="C107" s="1" t="s">
        <v>24</v>
      </c>
      <c r="D107" s="11" t="s">
        <v>122</v>
      </c>
      <c r="E107" s="22">
        <v>49.265750828991003</v>
      </c>
      <c r="F107" s="22">
        <v>107.05826622453814</v>
      </c>
      <c r="G107" s="22">
        <v>0</v>
      </c>
      <c r="H107" s="22" t="s">
        <v>205</v>
      </c>
      <c r="I107" s="9">
        <v>53.90625</v>
      </c>
      <c r="J107" s="10">
        <f t="shared" si="13"/>
        <v>37.235433443865475</v>
      </c>
      <c r="K107" s="10">
        <v>0</v>
      </c>
      <c r="L107" s="10">
        <v>99</v>
      </c>
      <c r="M107" s="10">
        <v>0</v>
      </c>
      <c r="N107" s="10">
        <f t="shared" si="15"/>
        <v>77.03125</v>
      </c>
      <c r="O107" s="10">
        <f t="shared" si="9"/>
        <v>18.617716721932737</v>
      </c>
      <c r="P107" s="10">
        <f t="shared" si="10"/>
        <v>49.5</v>
      </c>
      <c r="Q107" s="10">
        <f t="shared" si="11"/>
        <v>77.03125</v>
      </c>
      <c r="R107" s="10">
        <f t="shared" si="12"/>
        <v>48.38298890731091</v>
      </c>
    </row>
    <row r="108" spans="1:18" x14ac:dyDescent="0.2">
      <c r="A108" s="3">
        <v>1505536</v>
      </c>
      <c r="B108" s="3">
        <v>150553</v>
      </c>
      <c r="C108" s="1" t="s">
        <v>52</v>
      </c>
      <c r="D108" s="11" t="s">
        <v>123</v>
      </c>
      <c r="E108" s="22">
        <v>36.589554802192389</v>
      </c>
      <c r="F108" s="22">
        <v>321.09201152944343</v>
      </c>
      <c r="G108" s="22">
        <v>4.4803536492480474</v>
      </c>
      <c r="H108" s="22">
        <v>55.257695007392584</v>
      </c>
      <c r="I108" s="9">
        <v>47.537227949599078</v>
      </c>
      <c r="J108" s="10">
        <f t="shared" si="13"/>
        <v>53.384907182006899</v>
      </c>
      <c r="K108" s="10">
        <v>0</v>
      </c>
      <c r="L108" s="10">
        <f t="shared" si="14"/>
        <v>33.339321399051173</v>
      </c>
      <c r="M108" s="10">
        <v>0</v>
      </c>
      <c r="N108" s="10">
        <f t="shared" si="15"/>
        <v>65.567010309278359</v>
      </c>
      <c r="O108" s="10">
        <f t="shared" si="9"/>
        <v>26.692453591003449</v>
      </c>
      <c r="P108" s="10">
        <f t="shared" si="10"/>
        <v>16.669660699525586</v>
      </c>
      <c r="Q108" s="10">
        <f t="shared" si="11"/>
        <v>65.567010309278359</v>
      </c>
      <c r="R108" s="10">
        <f t="shared" si="12"/>
        <v>36.309708199935798</v>
      </c>
    </row>
    <row r="109" spans="1:18" x14ac:dyDescent="0.2">
      <c r="A109" s="3">
        <v>1505551</v>
      </c>
      <c r="B109" s="3">
        <v>150555</v>
      </c>
      <c r="C109" s="1" t="s">
        <v>29</v>
      </c>
      <c r="D109" s="11" t="s">
        <v>124</v>
      </c>
      <c r="E109" s="22">
        <v>28.855864954552015</v>
      </c>
      <c r="F109" s="22">
        <v>0</v>
      </c>
      <c r="G109" s="22">
        <v>0</v>
      </c>
      <c r="H109" s="22" t="s">
        <v>205</v>
      </c>
      <c r="I109" s="9">
        <v>33.333333333333329</v>
      </c>
      <c r="J109" s="10">
        <f t="shared" si="13"/>
        <v>63.237628047900728</v>
      </c>
      <c r="K109" s="10">
        <f t="shared" si="16"/>
        <v>100</v>
      </c>
      <c r="L109" s="10">
        <v>99</v>
      </c>
      <c r="M109" s="10">
        <v>0</v>
      </c>
      <c r="N109" s="10">
        <f t="shared" si="15"/>
        <v>40</v>
      </c>
      <c r="O109" s="10">
        <f t="shared" si="9"/>
        <v>81.618814023950364</v>
      </c>
      <c r="P109" s="10">
        <f t="shared" si="10"/>
        <v>49.5</v>
      </c>
      <c r="Q109" s="10">
        <f t="shared" si="11"/>
        <v>40</v>
      </c>
      <c r="R109" s="10">
        <f t="shared" si="12"/>
        <v>57.039604674650121</v>
      </c>
    </row>
    <row r="110" spans="1:18" x14ac:dyDescent="0.2">
      <c r="A110" s="3">
        <v>1505601</v>
      </c>
      <c r="B110" s="3">
        <v>150560</v>
      </c>
      <c r="C110" s="1" t="s">
        <v>40</v>
      </c>
      <c r="D110" s="11" t="s">
        <v>125</v>
      </c>
      <c r="E110" s="22">
        <v>36.210018105009055</v>
      </c>
      <c r="F110" s="22">
        <v>0</v>
      </c>
      <c r="G110" s="22">
        <v>0</v>
      </c>
      <c r="H110" s="22" t="s">
        <v>205</v>
      </c>
      <c r="I110" s="9">
        <v>25</v>
      </c>
      <c r="J110" s="10">
        <f t="shared" si="13"/>
        <v>53.868436934218465</v>
      </c>
      <c r="K110" s="10">
        <f t="shared" si="16"/>
        <v>100</v>
      </c>
      <c r="L110" s="10">
        <v>99</v>
      </c>
      <c r="M110" s="10">
        <v>0</v>
      </c>
      <c r="N110" s="10">
        <f t="shared" si="15"/>
        <v>25.000000000000007</v>
      </c>
      <c r="O110" s="10">
        <f t="shared" si="9"/>
        <v>76.934218467109233</v>
      </c>
      <c r="P110" s="10">
        <f t="shared" si="10"/>
        <v>49.5</v>
      </c>
      <c r="Q110" s="10">
        <f t="shared" si="11"/>
        <v>25.000000000000007</v>
      </c>
      <c r="R110" s="10">
        <f t="shared" si="12"/>
        <v>50.478072822369747</v>
      </c>
    </row>
    <row r="111" spans="1:18" x14ac:dyDescent="0.2">
      <c r="A111" s="3">
        <v>1505635</v>
      </c>
      <c r="B111" s="3">
        <v>150563</v>
      </c>
      <c r="C111" s="1" t="s">
        <v>52</v>
      </c>
      <c r="D111" s="11" t="s">
        <v>126</v>
      </c>
      <c r="E111" s="22">
        <v>15.586034912718205</v>
      </c>
      <c r="F111" s="22">
        <v>31.172069825436409</v>
      </c>
      <c r="G111" s="22">
        <v>0</v>
      </c>
      <c r="H111" s="22">
        <v>7.7930174563591024</v>
      </c>
      <c r="I111" s="9">
        <v>44.285714285714285</v>
      </c>
      <c r="J111" s="10">
        <f t="shared" si="13"/>
        <v>80.143391521197003</v>
      </c>
      <c r="K111" s="10">
        <f t="shared" si="16"/>
        <v>86.349183110824526</v>
      </c>
      <c r="L111" s="10">
        <v>99</v>
      </c>
      <c r="M111" s="10">
        <f t="shared" si="17"/>
        <v>78.318273082930077</v>
      </c>
      <c r="N111" s="10">
        <f t="shared" si="15"/>
        <v>59.71428571428573</v>
      </c>
      <c r="O111" s="10">
        <f t="shared" si="9"/>
        <v>83.246287316010765</v>
      </c>
      <c r="P111" s="10">
        <f t="shared" si="10"/>
        <v>88.659136541465045</v>
      </c>
      <c r="Q111" s="10">
        <f t="shared" si="11"/>
        <v>59.71428571428573</v>
      </c>
      <c r="R111" s="10">
        <f t="shared" si="12"/>
        <v>77.206569857253839</v>
      </c>
    </row>
    <row r="112" spans="1:18" x14ac:dyDescent="0.2">
      <c r="A112" s="3">
        <v>1505650</v>
      </c>
      <c r="B112" s="3">
        <v>150565</v>
      </c>
      <c r="C112" s="1" t="s">
        <v>34</v>
      </c>
      <c r="D112" s="11" t="s">
        <v>127</v>
      </c>
      <c r="E112" s="22">
        <v>21.427040925648168</v>
      </c>
      <c r="F112" s="22">
        <v>37.497321619884289</v>
      </c>
      <c r="G112" s="22">
        <v>0</v>
      </c>
      <c r="H112" s="22">
        <v>5.3567602314120419</v>
      </c>
      <c r="I112" s="9">
        <v>50</v>
      </c>
      <c r="J112" s="10">
        <f t="shared" si="13"/>
        <v>72.701949860724241</v>
      </c>
      <c r="K112" s="10">
        <f t="shared" si="16"/>
        <v>83.579240193736624</v>
      </c>
      <c r="L112" s="10">
        <v>99</v>
      </c>
      <c r="M112" s="10">
        <f t="shared" si="17"/>
        <v>85.975401433076186</v>
      </c>
      <c r="N112" s="10">
        <f t="shared" si="15"/>
        <v>70</v>
      </c>
      <c r="O112" s="10">
        <f t="shared" si="9"/>
        <v>78.140595027230432</v>
      </c>
      <c r="P112" s="10">
        <f t="shared" si="10"/>
        <v>92.487700716538086</v>
      </c>
      <c r="Q112" s="10">
        <f t="shared" si="11"/>
        <v>70</v>
      </c>
      <c r="R112" s="10">
        <f t="shared" si="12"/>
        <v>80.209431914589501</v>
      </c>
    </row>
    <row r="113" spans="1:18" x14ac:dyDescent="0.2">
      <c r="A113" s="3">
        <v>1505700</v>
      </c>
      <c r="B113" s="3">
        <v>150570</v>
      </c>
      <c r="C113" s="1" t="s">
        <v>27</v>
      </c>
      <c r="D113" s="11" t="s">
        <v>128</v>
      </c>
      <c r="E113" s="22">
        <v>8.0051232788984947</v>
      </c>
      <c r="F113" s="22">
        <v>56.03586295228947</v>
      </c>
      <c r="G113" s="22">
        <v>0</v>
      </c>
      <c r="H113" s="22">
        <v>16.010246557796989</v>
      </c>
      <c r="I113" s="9">
        <v>42.138364779874216</v>
      </c>
      <c r="J113" s="10">
        <f t="shared" si="13"/>
        <v>89.801472942683318</v>
      </c>
      <c r="K113" s="10">
        <f t="shared" si="16"/>
        <v>75.460875435212571</v>
      </c>
      <c r="L113" s="10">
        <v>99</v>
      </c>
      <c r="M113" s="10">
        <v>0</v>
      </c>
      <c r="N113" s="10">
        <f t="shared" si="15"/>
        <v>55.849056603773604</v>
      </c>
      <c r="O113" s="10">
        <f t="shared" si="9"/>
        <v>82.631174188947938</v>
      </c>
      <c r="P113" s="10">
        <f t="shared" si="10"/>
        <v>49.5</v>
      </c>
      <c r="Q113" s="10">
        <f t="shared" si="11"/>
        <v>55.849056603773604</v>
      </c>
      <c r="R113" s="10">
        <f t="shared" si="12"/>
        <v>62.660076930907188</v>
      </c>
    </row>
    <row r="114" spans="1:18" x14ac:dyDescent="0.2">
      <c r="A114" s="3">
        <v>1505809</v>
      </c>
      <c r="B114" s="3">
        <v>150580</v>
      </c>
      <c r="C114" s="1" t="s">
        <v>27</v>
      </c>
      <c r="D114" s="11" t="s">
        <v>129</v>
      </c>
      <c r="E114" s="22">
        <v>31.99846407372446</v>
      </c>
      <c r="F114" s="22">
        <v>0</v>
      </c>
      <c r="G114" s="22">
        <v>0</v>
      </c>
      <c r="H114" s="22" t="s">
        <v>205</v>
      </c>
      <c r="I114" s="9">
        <v>30.434782608695656</v>
      </c>
      <c r="J114" s="10">
        <f t="shared" si="13"/>
        <v>59.233956770075039</v>
      </c>
      <c r="K114" s="10">
        <f t="shared" si="16"/>
        <v>100</v>
      </c>
      <c r="L114" s="10">
        <v>99</v>
      </c>
      <c r="M114" s="10">
        <v>0</v>
      </c>
      <c r="N114" s="10">
        <f t="shared" si="15"/>
        <v>34.782608695652186</v>
      </c>
      <c r="O114" s="10">
        <f t="shared" si="9"/>
        <v>79.616978385037527</v>
      </c>
      <c r="P114" s="10">
        <f t="shared" si="10"/>
        <v>49.5</v>
      </c>
      <c r="Q114" s="10">
        <f t="shared" si="11"/>
        <v>34.782608695652186</v>
      </c>
      <c r="R114" s="10">
        <f t="shared" si="12"/>
        <v>54.633195693563238</v>
      </c>
    </row>
    <row r="115" spans="1:18" x14ac:dyDescent="0.2">
      <c r="A115" s="3">
        <v>1505908</v>
      </c>
      <c r="B115" s="3">
        <v>150590</v>
      </c>
      <c r="C115" s="1" t="s">
        <v>34</v>
      </c>
      <c r="D115" s="11" t="s">
        <v>130</v>
      </c>
      <c r="E115" s="22">
        <v>32.022070596349479</v>
      </c>
      <c r="F115" s="22">
        <v>110.8456289873636</v>
      </c>
      <c r="G115" s="22">
        <v>0</v>
      </c>
      <c r="H115" s="22">
        <v>9.8529447988767647</v>
      </c>
      <c r="I115" s="9">
        <v>51.724137931034484</v>
      </c>
      <c r="J115" s="10">
        <f t="shared" si="13"/>
        <v>59.20388206025077</v>
      </c>
      <c r="K115" s="10">
        <v>0</v>
      </c>
      <c r="L115" s="10">
        <v>99</v>
      </c>
      <c r="M115" s="10">
        <v>0</v>
      </c>
      <c r="N115" s="10">
        <f t="shared" si="15"/>
        <v>73.103448275862092</v>
      </c>
      <c r="O115" s="10">
        <f t="shared" si="9"/>
        <v>29.601941030125385</v>
      </c>
      <c r="P115" s="10">
        <f t="shared" si="10"/>
        <v>49.5</v>
      </c>
      <c r="Q115" s="10">
        <f t="shared" si="11"/>
        <v>73.103448275862092</v>
      </c>
      <c r="R115" s="10">
        <f t="shared" si="12"/>
        <v>50.735129768662489</v>
      </c>
    </row>
    <row r="116" spans="1:18" x14ac:dyDescent="0.2">
      <c r="A116" s="3">
        <v>1506005</v>
      </c>
      <c r="B116" s="3">
        <v>150600</v>
      </c>
      <c r="C116" s="1" t="s">
        <v>31</v>
      </c>
      <c r="D116" s="11" t="s">
        <v>131</v>
      </c>
      <c r="E116" s="22">
        <v>19.675633133766198</v>
      </c>
      <c r="F116" s="22">
        <v>0</v>
      </c>
      <c r="G116" s="22">
        <v>0</v>
      </c>
      <c r="H116" s="22" t="s">
        <v>205</v>
      </c>
      <c r="I116" s="9">
        <v>0</v>
      </c>
      <c r="J116" s="10">
        <f t="shared" si="13"/>
        <v>74.933243387581868</v>
      </c>
      <c r="K116" s="10">
        <f t="shared" si="16"/>
        <v>100</v>
      </c>
      <c r="L116" s="10">
        <v>99</v>
      </c>
      <c r="M116" s="10">
        <v>0</v>
      </c>
      <c r="N116" s="10">
        <v>0</v>
      </c>
      <c r="O116" s="10">
        <f t="shared" si="9"/>
        <v>87.466621693790927</v>
      </c>
      <c r="P116" s="10">
        <f t="shared" si="10"/>
        <v>49.5</v>
      </c>
      <c r="Q116" s="10">
        <f t="shared" si="11"/>
        <v>0</v>
      </c>
      <c r="R116" s="10">
        <f t="shared" si="12"/>
        <v>45.655540564596976</v>
      </c>
    </row>
    <row r="117" spans="1:18" x14ac:dyDescent="0.2">
      <c r="A117" s="3">
        <v>1506104</v>
      </c>
      <c r="B117" s="3">
        <v>150610</v>
      </c>
      <c r="C117" s="1" t="s">
        <v>40</v>
      </c>
      <c r="D117" s="11" t="s">
        <v>132</v>
      </c>
      <c r="E117" s="22">
        <v>18.431480969495897</v>
      </c>
      <c r="F117" s="22">
        <v>0</v>
      </c>
      <c r="G117" s="22">
        <v>0</v>
      </c>
      <c r="H117" s="22" t="s">
        <v>205</v>
      </c>
      <c r="I117" s="9">
        <v>100</v>
      </c>
      <c r="J117" s="10">
        <f t="shared" si="13"/>
        <v>76.518293244862235</v>
      </c>
      <c r="K117" s="10">
        <f t="shared" si="16"/>
        <v>100</v>
      </c>
      <c r="L117" s="10">
        <v>99</v>
      </c>
      <c r="M117" s="10">
        <v>0</v>
      </c>
      <c r="N117" s="10">
        <v>99</v>
      </c>
      <c r="O117" s="10">
        <f t="shared" si="9"/>
        <v>88.259146622431118</v>
      </c>
      <c r="P117" s="10">
        <f t="shared" si="10"/>
        <v>49.5</v>
      </c>
      <c r="Q117" s="10">
        <f t="shared" si="11"/>
        <v>99</v>
      </c>
      <c r="R117" s="10">
        <f t="shared" si="12"/>
        <v>78.919715540810373</v>
      </c>
    </row>
    <row r="118" spans="1:18" x14ac:dyDescent="0.2">
      <c r="A118" s="3">
        <v>1506112</v>
      </c>
      <c r="B118" s="3">
        <v>150611</v>
      </c>
      <c r="C118" s="1" t="s">
        <v>40</v>
      </c>
      <c r="D118" s="11" t="s">
        <v>133</v>
      </c>
      <c r="E118" s="22">
        <v>43.38771259979174</v>
      </c>
      <c r="F118" s="22">
        <v>0</v>
      </c>
      <c r="G118" s="22">
        <v>0</v>
      </c>
      <c r="H118" s="22" t="s">
        <v>205</v>
      </c>
      <c r="I118" s="9">
        <v>45.833333333333329</v>
      </c>
      <c r="J118" s="10">
        <f t="shared" si="13"/>
        <v>44.724054147865331</v>
      </c>
      <c r="K118" s="10">
        <f t="shared" si="16"/>
        <v>100</v>
      </c>
      <c r="L118" s="10">
        <v>99</v>
      </c>
      <c r="M118" s="10">
        <v>0</v>
      </c>
      <c r="N118" s="10">
        <f t="shared" si="15"/>
        <v>62.5</v>
      </c>
      <c r="O118" s="10">
        <f t="shared" si="9"/>
        <v>72.362027073932666</v>
      </c>
      <c r="P118" s="10">
        <f t="shared" si="10"/>
        <v>49.5</v>
      </c>
      <c r="Q118" s="10">
        <f t="shared" si="11"/>
        <v>62.5</v>
      </c>
      <c r="R118" s="10">
        <f t="shared" si="12"/>
        <v>61.454009024644222</v>
      </c>
    </row>
    <row r="119" spans="1:18" x14ac:dyDescent="0.2">
      <c r="A119" s="3">
        <v>1506138</v>
      </c>
      <c r="B119" s="3">
        <v>150613</v>
      </c>
      <c r="C119" s="1" t="s">
        <v>29</v>
      </c>
      <c r="D119" s="11" t="s">
        <v>134</v>
      </c>
      <c r="E119" s="22">
        <v>49.067140203511798</v>
      </c>
      <c r="F119" s="22">
        <v>125.00438099466103</v>
      </c>
      <c r="G119" s="22">
        <v>19.860509129992874</v>
      </c>
      <c r="H119" s="22">
        <v>32.711426802341201</v>
      </c>
      <c r="I119" s="9">
        <v>42.857142857142854</v>
      </c>
      <c r="J119" s="10">
        <f t="shared" si="13"/>
        <v>37.488463380725975</v>
      </c>
      <c r="K119" s="10">
        <v>0</v>
      </c>
      <c r="L119" s="10">
        <v>0</v>
      </c>
      <c r="M119" s="10">
        <v>0</v>
      </c>
      <c r="N119" s="10">
        <f t="shared" si="15"/>
        <v>57.142857142857153</v>
      </c>
      <c r="O119" s="10">
        <f t="shared" si="9"/>
        <v>18.744231690362987</v>
      </c>
      <c r="P119" s="10">
        <f t="shared" si="10"/>
        <v>0</v>
      </c>
      <c r="Q119" s="10">
        <f t="shared" si="11"/>
        <v>57.142857142857153</v>
      </c>
      <c r="R119" s="10">
        <f t="shared" si="12"/>
        <v>25.295696277740046</v>
      </c>
    </row>
    <row r="120" spans="1:18" x14ac:dyDescent="0.2">
      <c r="A120" s="3">
        <v>1506161</v>
      </c>
      <c r="B120" s="3">
        <v>150616</v>
      </c>
      <c r="C120" s="1" t="s">
        <v>29</v>
      </c>
      <c r="D120" s="11" t="s">
        <v>135</v>
      </c>
      <c r="E120" s="22">
        <v>54.395126196692772</v>
      </c>
      <c r="F120" s="22">
        <v>87.032201914708438</v>
      </c>
      <c r="G120" s="22">
        <v>0</v>
      </c>
      <c r="H120" s="22" t="s">
        <v>205</v>
      </c>
      <c r="I120" s="9">
        <v>41.17647058823529</v>
      </c>
      <c r="J120" s="10">
        <v>0</v>
      </c>
      <c r="K120" s="10">
        <v>0</v>
      </c>
      <c r="L120" s="10">
        <v>99</v>
      </c>
      <c r="M120" s="10">
        <v>0</v>
      </c>
      <c r="N120" s="10">
        <f t="shared" si="15"/>
        <v>54.117647058823536</v>
      </c>
      <c r="O120" s="10">
        <f t="shared" si="9"/>
        <v>0</v>
      </c>
      <c r="P120" s="10">
        <f t="shared" si="10"/>
        <v>49.5</v>
      </c>
      <c r="Q120" s="10">
        <f t="shared" si="11"/>
        <v>54.117647058823536</v>
      </c>
      <c r="R120" s="10">
        <f t="shared" si="12"/>
        <v>34.53921568627451</v>
      </c>
    </row>
    <row r="121" spans="1:18" x14ac:dyDescent="0.2">
      <c r="A121" s="3">
        <v>1506187</v>
      </c>
      <c r="B121" s="3">
        <v>150618</v>
      </c>
      <c r="C121" s="1" t="s">
        <v>24</v>
      </c>
      <c r="D121" s="11" t="s">
        <v>136</v>
      </c>
      <c r="E121" s="22">
        <v>43.279453549856051</v>
      </c>
      <c r="F121" s="22">
        <v>45.161168921588917</v>
      </c>
      <c r="G121" s="22">
        <v>0</v>
      </c>
      <c r="H121" s="22">
        <v>1.8817153717328718</v>
      </c>
      <c r="I121" s="9">
        <v>40</v>
      </c>
      <c r="J121" s="10">
        <f t="shared" si="13"/>
        <v>44.861976177483399</v>
      </c>
      <c r="K121" s="10">
        <f t="shared" si="16"/>
        <v>80.223101933812586</v>
      </c>
      <c r="L121" s="10">
        <v>99</v>
      </c>
      <c r="M121" s="10">
        <f t="shared" si="17"/>
        <v>96.89742733436708</v>
      </c>
      <c r="N121" s="10">
        <f t="shared" si="15"/>
        <v>52.000000000000014</v>
      </c>
      <c r="O121" s="10">
        <f t="shared" si="9"/>
        <v>62.542539055647993</v>
      </c>
      <c r="P121" s="10">
        <f t="shared" si="10"/>
        <v>97.94871366718354</v>
      </c>
      <c r="Q121" s="10">
        <f t="shared" si="11"/>
        <v>52.000000000000014</v>
      </c>
      <c r="R121" s="10">
        <f t="shared" si="12"/>
        <v>70.830417574277178</v>
      </c>
    </row>
    <row r="122" spans="1:18" x14ac:dyDescent="0.2">
      <c r="A122" s="3">
        <v>1506195</v>
      </c>
      <c r="B122" s="3">
        <v>150619</v>
      </c>
      <c r="C122" s="1" t="s">
        <v>43</v>
      </c>
      <c r="D122" s="11" t="s">
        <v>137</v>
      </c>
      <c r="E122" s="22">
        <v>16.774301769688837</v>
      </c>
      <c r="F122" s="22">
        <v>75.484357963599763</v>
      </c>
      <c r="G122" s="22">
        <v>0</v>
      </c>
      <c r="H122" s="22">
        <v>5.5914339232296122</v>
      </c>
      <c r="I122" s="9">
        <v>42.857142857142854</v>
      </c>
      <c r="J122" s="10">
        <f t="shared" si="13"/>
        <v>78.629539545416421</v>
      </c>
      <c r="K122" s="10">
        <v>0</v>
      </c>
      <c r="L122" s="10">
        <v>99</v>
      </c>
      <c r="M122" s="10">
        <f t="shared" si="17"/>
        <v>85.237824727197435</v>
      </c>
      <c r="N122" s="10">
        <f t="shared" si="15"/>
        <v>57.142857142857153</v>
      </c>
      <c r="O122" s="10">
        <f t="shared" si="9"/>
        <v>39.31476977270821</v>
      </c>
      <c r="P122" s="10">
        <f t="shared" si="10"/>
        <v>92.118912363598724</v>
      </c>
      <c r="Q122" s="10">
        <f t="shared" si="11"/>
        <v>57.142857142857153</v>
      </c>
      <c r="R122" s="10">
        <f t="shared" si="12"/>
        <v>62.858846426388027</v>
      </c>
    </row>
    <row r="123" spans="1:18" x14ac:dyDescent="0.2">
      <c r="A123" s="3">
        <v>1506203</v>
      </c>
      <c r="B123" s="3">
        <v>150620</v>
      </c>
      <c r="C123" s="1" t="s">
        <v>40</v>
      </c>
      <c r="D123" s="11" t="s">
        <v>138</v>
      </c>
      <c r="E123" s="22">
        <v>13.401232913428036</v>
      </c>
      <c r="F123" s="22">
        <v>46.904315196998127</v>
      </c>
      <c r="G123" s="22">
        <v>0</v>
      </c>
      <c r="H123" s="22">
        <v>8.934155275618691</v>
      </c>
      <c r="I123" s="9">
        <v>53.571428571428569</v>
      </c>
      <c r="J123" s="10">
        <f t="shared" si="13"/>
        <v>82.926829268292693</v>
      </c>
      <c r="K123" s="10">
        <f t="shared" si="16"/>
        <v>79.459746444430138</v>
      </c>
      <c r="L123" s="10">
        <v>99</v>
      </c>
      <c r="M123" s="10">
        <f t="shared" si="17"/>
        <v>74.731690082661544</v>
      </c>
      <c r="N123" s="10">
        <f t="shared" si="15"/>
        <v>76.428571428571431</v>
      </c>
      <c r="O123" s="10">
        <f t="shared" si="9"/>
        <v>81.193287856361422</v>
      </c>
      <c r="P123" s="10">
        <f t="shared" si="10"/>
        <v>86.865845041330772</v>
      </c>
      <c r="Q123" s="10">
        <f t="shared" si="11"/>
        <v>76.428571428571431</v>
      </c>
      <c r="R123" s="10">
        <f t="shared" si="12"/>
        <v>81.49590144208787</v>
      </c>
    </row>
    <row r="124" spans="1:18" x14ac:dyDescent="0.2">
      <c r="A124" s="3">
        <v>1506302</v>
      </c>
      <c r="B124" s="3">
        <v>150630</v>
      </c>
      <c r="C124" s="1" t="s">
        <v>27</v>
      </c>
      <c r="D124" s="11" t="s">
        <v>139</v>
      </c>
      <c r="E124" s="22">
        <v>12.433171702101205</v>
      </c>
      <c r="F124" s="22">
        <v>0</v>
      </c>
      <c r="G124" s="22">
        <v>0</v>
      </c>
      <c r="H124" s="22" t="s">
        <v>205</v>
      </c>
      <c r="I124" s="9">
        <v>0</v>
      </c>
      <c r="J124" s="10">
        <f t="shared" si="13"/>
        <v>84.160139251523063</v>
      </c>
      <c r="K124" s="10">
        <f t="shared" si="16"/>
        <v>100</v>
      </c>
      <c r="L124" s="10">
        <v>99</v>
      </c>
      <c r="M124" s="10">
        <v>0</v>
      </c>
      <c r="N124" s="10">
        <v>0</v>
      </c>
      <c r="O124" s="10">
        <f t="shared" si="9"/>
        <v>92.080069625761524</v>
      </c>
      <c r="P124" s="10">
        <f t="shared" si="10"/>
        <v>49.5</v>
      </c>
      <c r="Q124" s="10">
        <f t="shared" si="11"/>
        <v>0</v>
      </c>
      <c r="R124" s="10">
        <f t="shared" si="12"/>
        <v>47.193356541920508</v>
      </c>
    </row>
    <row r="125" spans="1:18" x14ac:dyDescent="0.2">
      <c r="A125" s="3">
        <v>1506351</v>
      </c>
      <c r="B125" s="3">
        <v>150635</v>
      </c>
      <c r="C125" s="1" t="s">
        <v>37</v>
      </c>
      <c r="D125" s="11" t="s">
        <v>140</v>
      </c>
      <c r="E125" s="22">
        <v>47.42258263385024</v>
      </c>
      <c r="F125" s="22">
        <v>0</v>
      </c>
      <c r="G125" s="22">
        <v>0</v>
      </c>
      <c r="H125" s="22" t="s">
        <v>205</v>
      </c>
      <c r="I125" s="9">
        <v>32.432432432432435</v>
      </c>
      <c r="J125" s="10">
        <f t="shared" si="13"/>
        <v>39.583629724474804</v>
      </c>
      <c r="K125" s="10">
        <f t="shared" si="16"/>
        <v>100</v>
      </c>
      <c r="L125" s="10">
        <v>99</v>
      </c>
      <c r="M125" s="10">
        <v>0</v>
      </c>
      <c r="N125" s="10">
        <f t="shared" si="15"/>
        <v>38.378378378378393</v>
      </c>
      <c r="O125" s="10">
        <f t="shared" si="9"/>
        <v>69.791814862237402</v>
      </c>
      <c r="P125" s="10">
        <f t="shared" si="10"/>
        <v>49.5</v>
      </c>
      <c r="Q125" s="10">
        <f t="shared" si="11"/>
        <v>38.378378378378393</v>
      </c>
      <c r="R125" s="10">
        <f t="shared" si="12"/>
        <v>52.55673108020526</v>
      </c>
    </row>
    <row r="126" spans="1:18" x14ac:dyDescent="0.2">
      <c r="A126" s="3">
        <v>1506401</v>
      </c>
      <c r="B126" s="3">
        <v>150640</v>
      </c>
      <c r="C126" s="1" t="s">
        <v>27</v>
      </c>
      <c r="D126" s="11" t="s">
        <v>141</v>
      </c>
      <c r="E126" s="22">
        <v>13.43183344526528</v>
      </c>
      <c r="F126" s="22">
        <v>40.295500335795836</v>
      </c>
      <c r="G126" s="22">
        <v>0</v>
      </c>
      <c r="H126" s="22" t="s">
        <v>205</v>
      </c>
      <c r="I126" s="9">
        <v>50</v>
      </c>
      <c r="J126" s="10">
        <f t="shared" si="13"/>
        <v>82.887844190732025</v>
      </c>
      <c r="K126" s="10">
        <f t="shared" si="16"/>
        <v>82.353866790943613</v>
      </c>
      <c r="L126" s="10">
        <v>99</v>
      </c>
      <c r="M126" s="10">
        <v>0</v>
      </c>
      <c r="N126" s="10">
        <f t="shared" si="15"/>
        <v>70</v>
      </c>
      <c r="O126" s="10">
        <f t="shared" si="9"/>
        <v>82.620855490837812</v>
      </c>
      <c r="P126" s="10">
        <f t="shared" si="10"/>
        <v>49.5</v>
      </c>
      <c r="Q126" s="10">
        <f t="shared" si="11"/>
        <v>70</v>
      </c>
      <c r="R126" s="10">
        <f t="shared" si="12"/>
        <v>67.373618496945937</v>
      </c>
    </row>
    <row r="127" spans="1:18" x14ac:dyDescent="0.2">
      <c r="A127" s="3">
        <v>1506500</v>
      </c>
      <c r="B127" s="3">
        <v>150650</v>
      </c>
      <c r="C127" s="1" t="s">
        <v>68</v>
      </c>
      <c r="D127" s="11" t="s">
        <v>142</v>
      </c>
      <c r="E127" s="22">
        <v>32.868157602815707</v>
      </c>
      <c r="F127" s="22">
        <v>68.475328339199393</v>
      </c>
      <c r="G127" s="22">
        <v>2.7390131335679757</v>
      </c>
      <c r="H127" s="22">
        <v>2.7390131335679757</v>
      </c>
      <c r="I127" s="9">
        <v>36.363636363636367</v>
      </c>
      <c r="J127" s="10">
        <f t="shared" si="13"/>
        <v>58.125967214012796</v>
      </c>
      <c r="K127" s="10">
        <f t="shared" si="16"/>
        <v>70.013407071806697</v>
      </c>
      <c r="L127" s="10">
        <f t="shared" si="14"/>
        <v>71.53632917007242</v>
      </c>
      <c r="M127" s="10">
        <f t="shared" si="17"/>
        <v>94.202950359832087</v>
      </c>
      <c r="N127" s="10">
        <f t="shared" si="15"/>
        <v>45.454545454545467</v>
      </c>
      <c r="O127" s="10">
        <f t="shared" si="9"/>
        <v>64.069687142909743</v>
      </c>
      <c r="P127" s="10">
        <f t="shared" si="10"/>
        <v>82.869639764952254</v>
      </c>
      <c r="Q127" s="10">
        <f t="shared" si="11"/>
        <v>45.454545454545467</v>
      </c>
      <c r="R127" s="10">
        <f t="shared" si="12"/>
        <v>64.131290787469155</v>
      </c>
    </row>
    <row r="128" spans="1:18" x14ac:dyDescent="0.2">
      <c r="A128" s="3">
        <v>1506559</v>
      </c>
      <c r="B128" s="3">
        <v>150655</v>
      </c>
      <c r="C128" s="1" t="s">
        <v>40</v>
      </c>
      <c r="D128" s="11" t="s">
        <v>143</v>
      </c>
      <c r="E128" s="22">
        <v>19.636720667648504</v>
      </c>
      <c r="F128" s="22">
        <v>152.1845851742759</v>
      </c>
      <c r="G128" s="22">
        <v>4.909180166912126</v>
      </c>
      <c r="H128" s="22">
        <v>14.727540500736376</v>
      </c>
      <c r="I128" s="9">
        <v>31.707317073170731</v>
      </c>
      <c r="J128" s="10">
        <f t="shared" si="13"/>
        <v>74.982817869415811</v>
      </c>
      <c r="K128" s="10">
        <v>0</v>
      </c>
      <c r="L128" s="10">
        <f t="shared" si="14"/>
        <v>23.932838473890662</v>
      </c>
      <c r="M128" s="10">
        <v>0</v>
      </c>
      <c r="N128" s="10">
        <f t="shared" si="15"/>
        <v>37.073170731707329</v>
      </c>
      <c r="O128" s="10">
        <f t="shared" si="9"/>
        <v>37.491408934707906</v>
      </c>
      <c r="P128" s="10">
        <f t="shared" si="10"/>
        <v>11.966419236945331</v>
      </c>
      <c r="Q128" s="10">
        <f t="shared" si="11"/>
        <v>37.073170731707329</v>
      </c>
      <c r="R128" s="10">
        <f t="shared" si="12"/>
        <v>28.843666301120191</v>
      </c>
    </row>
    <row r="129" spans="1:18" x14ac:dyDescent="0.2">
      <c r="A129" s="3">
        <v>1506583</v>
      </c>
      <c r="B129" s="3">
        <v>150658</v>
      </c>
      <c r="C129" s="1" t="s">
        <v>29</v>
      </c>
      <c r="D129" s="11" t="s">
        <v>144</v>
      </c>
      <c r="E129" s="22">
        <v>30.215131737974374</v>
      </c>
      <c r="F129" s="22">
        <v>0</v>
      </c>
      <c r="G129" s="22">
        <v>0</v>
      </c>
      <c r="H129" s="22" t="s">
        <v>205</v>
      </c>
      <c r="I129" s="9">
        <v>11.111111111111111</v>
      </c>
      <c r="J129" s="10">
        <f t="shared" si="13"/>
        <v>61.50592216582065</v>
      </c>
      <c r="K129" s="10">
        <f t="shared" si="16"/>
        <v>100</v>
      </c>
      <c r="L129" s="10">
        <v>99</v>
      </c>
      <c r="M129" s="10">
        <v>0</v>
      </c>
      <c r="N129" s="10">
        <f t="shared" si="15"/>
        <v>0</v>
      </c>
      <c r="O129" s="10">
        <f t="shared" si="9"/>
        <v>80.752961082910332</v>
      </c>
      <c r="P129" s="10">
        <f t="shared" si="10"/>
        <v>49.5</v>
      </c>
      <c r="Q129" s="10">
        <f t="shared" si="11"/>
        <v>0</v>
      </c>
      <c r="R129" s="10">
        <f t="shared" si="12"/>
        <v>43.417653694303446</v>
      </c>
    </row>
    <row r="130" spans="1:18" x14ac:dyDescent="0.2">
      <c r="A130" s="3">
        <v>1506609</v>
      </c>
      <c r="B130" s="3">
        <v>150660</v>
      </c>
      <c r="C130" s="1" t="s">
        <v>68</v>
      </c>
      <c r="D130" s="11" t="s">
        <v>145</v>
      </c>
      <c r="E130" s="22">
        <v>24.366471734892787</v>
      </c>
      <c r="F130" s="22">
        <v>0</v>
      </c>
      <c r="G130" s="22">
        <v>0</v>
      </c>
      <c r="H130" s="22" t="s">
        <v>205</v>
      </c>
      <c r="I130" s="9">
        <v>35.416666666666671</v>
      </c>
      <c r="J130" s="10">
        <f t="shared" si="13"/>
        <v>68.957115009746587</v>
      </c>
      <c r="K130" s="10">
        <f t="shared" si="16"/>
        <v>100</v>
      </c>
      <c r="L130" s="10">
        <v>99</v>
      </c>
      <c r="M130" s="10">
        <v>0</v>
      </c>
      <c r="N130" s="10">
        <f t="shared" si="15"/>
        <v>43.750000000000014</v>
      </c>
      <c r="O130" s="10">
        <f t="shared" si="9"/>
        <v>84.478557504873294</v>
      </c>
      <c r="P130" s="10">
        <f t="shared" si="10"/>
        <v>49.5</v>
      </c>
      <c r="Q130" s="10">
        <f t="shared" si="11"/>
        <v>43.750000000000014</v>
      </c>
      <c r="R130" s="10">
        <f t="shared" si="12"/>
        <v>59.242852501624441</v>
      </c>
    </row>
    <row r="131" spans="1:18" x14ac:dyDescent="0.2">
      <c r="A131" s="3">
        <v>1506708</v>
      </c>
      <c r="B131" s="3">
        <v>150670</v>
      </c>
      <c r="C131" s="1" t="s">
        <v>29</v>
      </c>
      <c r="D131" s="11" t="s">
        <v>146</v>
      </c>
      <c r="E131" s="22">
        <v>70.959183043840426</v>
      </c>
      <c r="F131" s="22">
        <v>46.277728072069849</v>
      </c>
      <c r="G131" s="22">
        <v>0</v>
      </c>
      <c r="H131" s="22" t="s">
        <v>205</v>
      </c>
      <c r="I131" s="9">
        <v>30.434782608695656</v>
      </c>
      <c r="J131" s="10">
        <f t="shared" si="13"/>
        <v>9.5980008021473111</v>
      </c>
      <c r="K131" s="10">
        <f t="shared" si="16"/>
        <v>79.734140353959077</v>
      </c>
      <c r="L131" s="10">
        <v>99</v>
      </c>
      <c r="M131" s="10">
        <v>0</v>
      </c>
      <c r="N131" s="10">
        <f t="shared" si="15"/>
        <v>34.782608695652186</v>
      </c>
      <c r="O131" s="10">
        <f t="shared" si="9"/>
        <v>44.666070578053194</v>
      </c>
      <c r="P131" s="10">
        <f t="shared" si="10"/>
        <v>49.5</v>
      </c>
      <c r="Q131" s="10">
        <f t="shared" si="11"/>
        <v>34.782608695652186</v>
      </c>
      <c r="R131" s="10">
        <f t="shared" si="12"/>
        <v>42.982893091235127</v>
      </c>
    </row>
    <row r="132" spans="1:18" x14ac:dyDescent="0.2">
      <c r="A132" s="3">
        <v>1506807</v>
      </c>
      <c r="B132" s="3">
        <v>150680</v>
      </c>
      <c r="C132" s="1" t="s">
        <v>31</v>
      </c>
      <c r="D132" s="11" t="s">
        <v>147</v>
      </c>
      <c r="E132" s="22">
        <v>16.569159672472903</v>
      </c>
      <c r="F132" s="22">
        <v>228.35314603153563</v>
      </c>
      <c r="G132" s="22">
        <v>18.979219261196235</v>
      </c>
      <c r="H132" s="22">
        <v>64.167836549758704</v>
      </c>
      <c r="I132" s="9">
        <v>63.977223893425005</v>
      </c>
      <c r="J132" s="10">
        <f t="shared" si="13"/>
        <v>78.890890577269516</v>
      </c>
      <c r="K132" s="10">
        <v>0</v>
      </c>
      <c r="L132" s="10">
        <v>0</v>
      </c>
      <c r="M132" s="10">
        <v>0</v>
      </c>
      <c r="N132" s="10">
        <f t="shared" si="15"/>
        <v>95.159003008165016</v>
      </c>
      <c r="O132" s="10">
        <f t="shared" si="9"/>
        <v>39.445445288634758</v>
      </c>
      <c r="P132" s="10">
        <f t="shared" si="10"/>
        <v>0</v>
      </c>
      <c r="Q132" s="10">
        <f t="shared" si="11"/>
        <v>95.159003008165016</v>
      </c>
      <c r="R132" s="10">
        <f t="shared" si="12"/>
        <v>44.868149432266591</v>
      </c>
    </row>
    <row r="133" spans="1:18" x14ac:dyDescent="0.2">
      <c r="A133" s="3">
        <v>1506906</v>
      </c>
      <c r="B133" s="3">
        <v>150690</v>
      </c>
      <c r="C133" s="1" t="s">
        <v>40</v>
      </c>
      <c r="D133" s="11" t="s">
        <v>148</v>
      </c>
      <c r="E133" s="22">
        <v>0</v>
      </c>
      <c r="F133" s="22">
        <v>0</v>
      </c>
      <c r="G133" s="22">
        <v>0</v>
      </c>
      <c r="H133" s="22" t="s">
        <v>205</v>
      </c>
      <c r="I133" s="9">
        <v>0</v>
      </c>
      <c r="J133" s="10">
        <f t="shared" si="13"/>
        <v>100</v>
      </c>
      <c r="K133" s="10">
        <f t="shared" si="16"/>
        <v>100</v>
      </c>
      <c r="L133" s="10">
        <v>99</v>
      </c>
      <c r="M133" s="10">
        <v>0</v>
      </c>
      <c r="N133" s="10">
        <v>0</v>
      </c>
      <c r="O133" s="10">
        <f t="shared" si="9"/>
        <v>100</v>
      </c>
      <c r="P133" s="10">
        <f t="shared" si="10"/>
        <v>49.5</v>
      </c>
      <c r="Q133" s="10">
        <f t="shared" si="11"/>
        <v>0</v>
      </c>
      <c r="R133" s="10">
        <f t="shared" si="12"/>
        <v>49.833333333333336</v>
      </c>
    </row>
    <row r="134" spans="1:18" x14ac:dyDescent="0.2">
      <c r="A134" s="3">
        <v>1507003</v>
      </c>
      <c r="B134" s="3">
        <v>150700</v>
      </c>
      <c r="C134" s="1" t="s">
        <v>68</v>
      </c>
      <c r="D134" s="11" t="s">
        <v>149</v>
      </c>
      <c r="E134" s="22">
        <v>32.773751866283092</v>
      </c>
      <c r="F134" s="22">
        <v>0</v>
      </c>
      <c r="G134" s="22">
        <v>0</v>
      </c>
      <c r="H134" s="22">
        <v>3.6415279851425661</v>
      </c>
      <c r="I134" s="9">
        <v>55.26315789473685</v>
      </c>
      <c r="J134" s="10">
        <f t="shared" si="13"/>
        <v>58.246240122355339</v>
      </c>
      <c r="K134" s="10">
        <f t="shared" si="16"/>
        <v>100</v>
      </c>
      <c r="L134" s="10">
        <v>99</v>
      </c>
      <c r="M134" s="10">
        <f t="shared" si="17"/>
        <v>91.366356593929609</v>
      </c>
      <c r="N134" s="10">
        <f t="shared" si="15"/>
        <v>79.473684210526343</v>
      </c>
      <c r="O134" s="10">
        <f t="shared" si="9"/>
        <v>79.123120061177673</v>
      </c>
      <c r="P134" s="10">
        <f t="shared" si="10"/>
        <v>95.183178296964797</v>
      </c>
      <c r="Q134" s="10">
        <f t="shared" si="11"/>
        <v>79.473684210526343</v>
      </c>
      <c r="R134" s="10">
        <f t="shared" si="12"/>
        <v>84.593327522889595</v>
      </c>
    </row>
    <row r="135" spans="1:18" x14ac:dyDescent="0.2">
      <c r="A135" s="3">
        <v>1507102</v>
      </c>
      <c r="B135" s="3">
        <v>150710</v>
      </c>
      <c r="C135" s="1" t="s">
        <v>68</v>
      </c>
      <c r="D135" s="11" t="s">
        <v>150</v>
      </c>
      <c r="E135" s="22">
        <v>24.000960038401537</v>
      </c>
      <c r="F135" s="22">
        <v>24.000960038401537</v>
      </c>
      <c r="G135" s="22">
        <v>6.0002400096003843</v>
      </c>
      <c r="H135" s="22" t="s">
        <v>205</v>
      </c>
      <c r="I135" s="9">
        <v>25.806451612903224</v>
      </c>
      <c r="J135" s="10">
        <f t="shared" si="13"/>
        <v>69.42277691107644</v>
      </c>
      <c r="K135" s="10">
        <f t="shared" si="16"/>
        <v>89.489542642391712</v>
      </c>
      <c r="L135" s="10">
        <f t="shared" si="14"/>
        <v>0</v>
      </c>
      <c r="M135" s="10">
        <v>0</v>
      </c>
      <c r="N135" s="10">
        <f t="shared" si="15"/>
        <v>26.451612903225811</v>
      </c>
      <c r="O135" s="10">
        <f t="shared" ref="O135:O162" si="18">AVERAGE(J135:K135)</f>
        <v>79.456159776734069</v>
      </c>
      <c r="P135" s="10">
        <f t="shared" ref="P135:P162" si="19">AVERAGE(L135:M135)</f>
        <v>0</v>
      </c>
      <c r="Q135" s="10">
        <f t="shared" ref="Q135:Q162" si="20">N135</f>
        <v>26.451612903225811</v>
      </c>
      <c r="R135" s="10">
        <f t="shared" ref="R135:R162" si="21">AVERAGE(O135:Q135)</f>
        <v>35.302590893319959</v>
      </c>
    </row>
    <row r="136" spans="1:18" x14ac:dyDescent="0.2">
      <c r="A136" s="3">
        <v>1507151</v>
      </c>
      <c r="B136" s="3">
        <v>150715</v>
      </c>
      <c r="C136" s="1" t="s">
        <v>52</v>
      </c>
      <c r="D136" s="11" t="s">
        <v>151</v>
      </c>
      <c r="E136" s="22">
        <v>42.670206713445857</v>
      </c>
      <c r="F136" s="22">
        <v>0</v>
      </c>
      <c r="G136" s="22">
        <v>0</v>
      </c>
      <c r="H136" s="22" t="s">
        <v>205</v>
      </c>
      <c r="I136" s="9">
        <v>29.166666666666668</v>
      </c>
      <c r="J136" s="10">
        <f t="shared" si="13"/>
        <v>45.638156647069984</v>
      </c>
      <c r="K136" s="10">
        <f t="shared" si="16"/>
        <v>100</v>
      </c>
      <c r="L136" s="10">
        <v>99</v>
      </c>
      <c r="M136" s="10">
        <v>0</v>
      </c>
      <c r="N136" s="10">
        <f t="shared" si="15"/>
        <v>32.500000000000014</v>
      </c>
      <c r="O136" s="10">
        <f t="shared" si="18"/>
        <v>72.819078323534995</v>
      </c>
      <c r="P136" s="10">
        <f t="shared" si="19"/>
        <v>49.5</v>
      </c>
      <c r="Q136" s="10">
        <f t="shared" si="20"/>
        <v>32.500000000000014</v>
      </c>
      <c r="R136" s="10">
        <f t="shared" si="21"/>
        <v>51.606359441178334</v>
      </c>
    </row>
    <row r="137" spans="1:18" x14ac:dyDescent="0.2">
      <c r="A137" s="3">
        <v>1507201</v>
      </c>
      <c r="B137" s="3">
        <v>150720</v>
      </c>
      <c r="C137" s="1" t="s">
        <v>68</v>
      </c>
      <c r="D137" s="11" t="s">
        <v>152</v>
      </c>
      <c r="E137" s="22">
        <v>52.289290499689528</v>
      </c>
      <c r="F137" s="22">
        <v>120.91898428053204</v>
      </c>
      <c r="G137" s="22">
        <v>0</v>
      </c>
      <c r="H137" s="22">
        <v>6.536161312461191</v>
      </c>
      <c r="I137" s="9">
        <v>31.578947368421051</v>
      </c>
      <c r="J137" s="10">
        <f t="shared" si="13"/>
        <v>33.383443903395552</v>
      </c>
      <c r="K137" s="10">
        <v>0</v>
      </c>
      <c r="L137" s="10">
        <v>99</v>
      </c>
      <c r="M137" s="10">
        <v>0</v>
      </c>
      <c r="N137" s="10">
        <f t="shared" si="15"/>
        <v>36.842105263157904</v>
      </c>
      <c r="O137" s="10">
        <f t="shared" si="18"/>
        <v>16.691721951697776</v>
      </c>
      <c r="P137" s="10">
        <f t="shared" si="19"/>
        <v>49.5</v>
      </c>
      <c r="Q137" s="10">
        <f t="shared" si="20"/>
        <v>36.842105263157904</v>
      </c>
      <c r="R137" s="10">
        <f t="shared" si="21"/>
        <v>34.344609071618557</v>
      </c>
    </row>
    <row r="138" spans="1:18" x14ac:dyDescent="0.2">
      <c r="A138" s="3">
        <v>1507300</v>
      </c>
      <c r="B138" s="3">
        <v>150730</v>
      </c>
      <c r="C138" s="1" t="s">
        <v>29</v>
      </c>
      <c r="D138" s="11" t="s">
        <v>153</v>
      </c>
      <c r="E138" s="22">
        <v>56.559356751964295</v>
      </c>
      <c r="F138" s="22">
        <v>12.229050108532821</v>
      </c>
      <c r="G138" s="22">
        <v>0</v>
      </c>
      <c r="H138" s="22">
        <v>3.0572625271332052</v>
      </c>
      <c r="I138" s="9">
        <v>37.391304347826086</v>
      </c>
      <c r="J138" s="10">
        <f t="shared" si="13"/>
        <v>27.943379497997501</v>
      </c>
      <c r="K138" s="10">
        <f t="shared" si="16"/>
        <v>94.644676317774938</v>
      </c>
      <c r="L138" s="10">
        <v>99</v>
      </c>
      <c r="M138" s="10">
        <f t="shared" si="17"/>
        <v>93.202696187599486</v>
      </c>
      <c r="N138" s="10">
        <f t="shared" si="15"/>
        <v>47.304347826086968</v>
      </c>
      <c r="O138" s="10">
        <f t="shared" si="18"/>
        <v>61.294027907886218</v>
      </c>
      <c r="P138" s="10">
        <f t="shared" si="19"/>
        <v>96.101348093799743</v>
      </c>
      <c r="Q138" s="10">
        <f t="shared" si="20"/>
        <v>47.304347826086968</v>
      </c>
      <c r="R138" s="10">
        <f t="shared" si="21"/>
        <v>68.233241275924314</v>
      </c>
    </row>
    <row r="139" spans="1:18" x14ac:dyDescent="0.2">
      <c r="A139" s="3">
        <v>1507409</v>
      </c>
      <c r="B139" s="3">
        <v>150740</v>
      </c>
      <c r="C139" s="1" t="s">
        <v>68</v>
      </c>
      <c r="D139" s="11" t="s">
        <v>154</v>
      </c>
      <c r="E139" s="22">
        <v>46.998791459648182</v>
      </c>
      <c r="F139" s="22">
        <v>0</v>
      </c>
      <c r="G139" s="22">
        <v>0</v>
      </c>
      <c r="H139" s="22" t="s">
        <v>205</v>
      </c>
      <c r="I139" s="9">
        <v>33.333333333333329</v>
      </c>
      <c r="J139" s="10">
        <v>0</v>
      </c>
      <c r="K139" s="10">
        <f t="shared" si="16"/>
        <v>100</v>
      </c>
      <c r="L139" s="10">
        <v>99</v>
      </c>
      <c r="M139" s="10">
        <v>0</v>
      </c>
      <c r="N139" s="10">
        <f t="shared" si="15"/>
        <v>40</v>
      </c>
      <c r="O139" s="10">
        <f t="shared" si="18"/>
        <v>50</v>
      </c>
      <c r="P139" s="10">
        <f t="shared" si="19"/>
        <v>49.5</v>
      </c>
      <c r="Q139" s="10">
        <f t="shared" si="20"/>
        <v>40</v>
      </c>
      <c r="R139" s="10">
        <f t="shared" si="21"/>
        <v>46.5</v>
      </c>
    </row>
    <row r="140" spans="1:18" x14ac:dyDescent="0.2">
      <c r="A140" s="3">
        <v>1507458</v>
      </c>
      <c r="B140" s="3">
        <v>150745</v>
      </c>
      <c r="C140" s="1" t="s">
        <v>52</v>
      </c>
      <c r="D140" s="11" t="s">
        <v>155</v>
      </c>
      <c r="E140" s="22">
        <v>41.228612657184087</v>
      </c>
      <c r="F140" s="22">
        <v>57.720057720057717</v>
      </c>
      <c r="G140" s="22">
        <v>0</v>
      </c>
      <c r="H140" s="22">
        <v>4.1228612657184085</v>
      </c>
      <c r="I140" s="9">
        <v>49.21875</v>
      </c>
      <c r="J140" s="10">
        <f t="shared" si="13"/>
        <v>47.474747474747481</v>
      </c>
      <c r="K140" s="10">
        <f t="shared" si="16"/>
        <v>74.723335884285746</v>
      </c>
      <c r="L140" s="10">
        <v>99</v>
      </c>
      <c r="M140" s="10">
        <f t="shared" si="17"/>
        <v>89.853531646372517</v>
      </c>
      <c r="N140" s="10">
        <f t="shared" si="15"/>
        <v>68.593750000000014</v>
      </c>
      <c r="O140" s="10">
        <f t="shared" si="18"/>
        <v>61.099041679516617</v>
      </c>
      <c r="P140" s="10">
        <f t="shared" si="19"/>
        <v>94.426765823186258</v>
      </c>
      <c r="Q140" s="10">
        <f t="shared" si="20"/>
        <v>68.593750000000014</v>
      </c>
      <c r="R140" s="10">
        <f t="shared" si="21"/>
        <v>74.706519167567635</v>
      </c>
    </row>
    <row r="141" spans="1:18" x14ac:dyDescent="0.2">
      <c r="A141" s="3">
        <v>1507466</v>
      </c>
      <c r="B141" s="3">
        <v>150746</v>
      </c>
      <c r="C141" s="1" t="s">
        <v>68</v>
      </c>
      <c r="D141" s="11" t="s">
        <v>156</v>
      </c>
      <c r="E141" s="22">
        <v>22.57336343115124</v>
      </c>
      <c r="F141" s="22">
        <v>0</v>
      </c>
      <c r="G141" s="22">
        <v>0</v>
      </c>
      <c r="H141" s="22" t="s">
        <v>205</v>
      </c>
      <c r="I141" s="9">
        <v>75</v>
      </c>
      <c r="J141" s="10">
        <f t="shared" si="13"/>
        <v>71.241534988713326</v>
      </c>
      <c r="K141" s="10">
        <f t="shared" si="16"/>
        <v>100</v>
      </c>
      <c r="L141" s="10">
        <v>99</v>
      </c>
      <c r="M141" s="10">
        <v>0</v>
      </c>
      <c r="N141" s="10">
        <v>99</v>
      </c>
      <c r="O141" s="10">
        <f t="shared" si="18"/>
        <v>85.62076749435667</v>
      </c>
      <c r="P141" s="10">
        <f t="shared" si="19"/>
        <v>49.5</v>
      </c>
      <c r="Q141" s="10">
        <f t="shared" si="20"/>
        <v>99</v>
      </c>
      <c r="R141" s="10">
        <f t="shared" si="21"/>
        <v>78.040255831452228</v>
      </c>
    </row>
    <row r="142" spans="1:18" x14ac:dyDescent="0.2">
      <c r="A142" s="3">
        <v>1507474</v>
      </c>
      <c r="B142" s="3">
        <v>150747</v>
      </c>
      <c r="C142" s="1" t="s">
        <v>40</v>
      </c>
      <c r="D142" s="11" t="s">
        <v>157</v>
      </c>
      <c r="E142" s="22">
        <v>33.834404756150612</v>
      </c>
      <c r="F142" s="22">
        <v>53.168350331093819</v>
      </c>
      <c r="G142" s="22">
        <v>0</v>
      </c>
      <c r="H142" s="22">
        <v>9.6669727874716038</v>
      </c>
      <c r="I142" s="9">
        <v>41.666666666666671</v>
      </c>
      <c r="J142" s="10">
        <f t="shared" si="13"/>
        <v>56.894968340664128</v>
      </c>
      <c r="K142" s="10">
        <f t="shared" si="16"/>
        <v>76.716611417409041</v>
      </c>
      <c r="L142" s="10">
        <v>99</v>
      </c>
      <c r="M142" s="10">
        <f t="shared" si="17"/>
        <v>72.428453097652962</v>
      </c>
      <c r="N142" s="10">
        <f t="shared" si="15"/>
        <v>55.000000000000028</v>
      </c>
      <c r="O142" s="10">
        <f t="shared" si="18"/>
        <v>66.805789879036581</v>
      </c>
      <c r="P142" s="10">
        <f t="shared" si="19"/>
        <v>85.714226548826474</v>
      </c>
      <c r="Q142" s="10">
        <f t="shared" si="20"/>
        <v>55.000000000000028</v>
      </c>
      <c r="R142" s="10">
        <f t="shared" si="21"/>
        <v>69.173338809287699</v>
      </c>
    </row>
    <row r="143" spans="1:18" x14ac:dyDescent="0.2">
      <c r="A143" s="3">
        <v>1507508</v>
      </c>
      <c r="B143" s="3">
        <v>150750</v>
      </c>
      <c r="C143" s="1" t="s">
        <v>52</v>
      </c>
      <c r="D143" s="11" t="s">
        <v>158</v>
      </c>
      <c r="E143" s="22">
        <v>51.229508196721312</v>
      </c>
      <c r="F143" s="22">
        <v>21.955503512880561</v>
      </c>
      <c r="G143" s="22">
        <v>0</v>
      </c>
      <c r="H143" s="22">
        <v>7.3185011709601877</v>
      </c>
      <c r="I143" s="9">
        <v>0</v>
      </c>
      <c r="J143" s="10">
        <f t="shared" si="13"/>
        <v>34.733606557377058</v>
      </c>
      <c r="K143" s="10">
        <f t="shared" si="16"/>
        <v>90.385285294099475</v>
      </c>
      <c r="L143" s="10">
        <v>99</v>
      </c>
      <c r="M143" s="10">
        <f t="shared" si="17"/>
        <v>79.80967229329589</v>
      </c>
      <c r="N143" s="10">
        <v>0</v>
      </c>
      <c r="O143" s="10">
        <f t="shared" si="18"/>
        <v>62.559445925738267</v>
      </c>
      <c r="P143" s="10">
        <f t="shared" si="19"/>
        <v>89.404836146647938</v>
      </c>
      <c r="Q143" s="10">
        <f t="shared" si="20"/>
        <v>0</v>
      </c>
      <c r="R143" s="10">
        <f t="shared" si="21"/>
        <v>50.654760690795399</v>
      </c>
    </row>
    <row r="144" spans="1:18" x14ac:dyDescent="0.2">
      <c r="A144" s="3">
        <v>1507607</v>
      </c>
      <c r="B144" s="3">
        <v>150760</v>
      </c>
      <c r="C144" s="1" t="s">
        <v>68</v>
      </c>
      <c r="D144" s="11" t="s">
        <v>159</v>
      </c>
      <c r="E144" s="22">
        <v>20.796309600332741</v>
      </c>
      <c r="F144" s="22">
        <v>0</v>
      </c>
      <c r="G144" s="22">
        <v>0</v>
      </c>
      <c r="H144" s="22" t="s">
        <v>205</v>
      </c>
      <c r="I144" s="9">
        <v>42.222222222222221</v>
      </c>
      <c r="J144" s="10">
        <f t="shared" si="13"/>
        <v>73.50550156917609</v>
      </c>
      <c r="K144" s="10">
        <f t="shared" si="16"/>
        <v>100</v>
      </c>
      <c r="L144" s="10">
        <v>99</v>
      </c>
      <c r="M144" s="10">
        <v>0</v>
      </c>
      <c r="N144" s="10">
        <f t="shared" si="15"/>
        <v>56.000000000000014</v>
      </c>
      <c r="O144" s="10">
        <f t="shared" si="18"/>
        <v>86.752750784588045</v>
      </c>
      <c r="P144" s="10">
        <f t="shared" si="19"/>
        <v>49.5</v>
      </c>
      <c r="Q144" s="10">
        <f t="shared" si="20"/>
        <v>56.000000000000014</v>
      </c>
      <c r="R144" s="10">
        <f t="shared" si="21"/>
        <v>64.084250261529348</v>
      </c>
    </row>
    <row r="145" spans="1:18" x14ac:dyDescent="0.2">
      <c r="A145" s="3">
        <v>1507706</v>
      </c>
      <c r="B145" s="3">
        <v>150770</v>
      </c>
      <c r="C145" s="1" t="s">
        <v>27</v>
      </c>
      <c r="D145" s="11" t="s">
        <v>160</v>
      </c>
      <c r="E145" s="22">
        <v>11.69909916936396</v>
      </c>
      <c r="F145" s="22">
        <v>0</v>
      </c>
      <c r="G145" s="22">
        <v>0</v>
      </c>
      <c r="H145" s="22" t="s">
        <v>205</v>
      </c>
      <c r="I145" s="9">
        <v>11.111111111111111</v>
      </c>
      <c r="J145" s="10">
        <f t="shared" si="13"/>
        <v>85.09534765823031</v>
      </c>
      <c r="K145" s="10">
        <f t="shared" si="16"/>
        <v>100</v>
      </c>
      <c r="L145" s="10">
        <v>99</v>
      </c>
      <c r="M145" s="10">
        <v>0</v>
      </c>
      <c r="N145" s="10">
        <f t="shared" si="15"/>
        <v>0</v>
      </c>
      <c r="O145" s="10">
        <f t="shared" si="18"/>
        <v>92.547673829115155</v>
      </c>
      <c r="P145" s="10">
        <f t="shared" si="19"/>
        <v>49.5</v>
      </c>
      <c r="Q145" s="10">
        <f t="shared" si="20"/>
        <v>0</v>
      </c>
      <c r="R145" s="10">
        <f t="shared" si="21"/>
        <v>47.349224609705054</v>
      </c>
    </row>
    <row r="146" spans="1:18" x14ac:dyDescent="0.2">
      <c r="A146" s="3">
        <v>1507755</v>
      </c>
      <c r="B146" s="3">
        <v>150775</v>
      </c>
      <c r="C146" s="1" t="s">
        <v>29</v>
      </c>
      <c r="D146" s="11" t="s">
        <v>161</v>
      </c>
      <c r="E146" s="22">
        <v>17.10278775440397</v>
      </c>
      <c r="F146" s="22">
        <v>0</v>
      </c>
      <c r="G146" s="22">
        <v>0</v>
      </c>
      <c r="H146" s="22" t="s">
        <v>205</v>
      </c>
      <c r="I146" s="9">
        <v>25</v>
      </c>
      <c r="J146" s="10">
        <f t="shared" si="13"/>
        <v>78.211048400889354</v>
      </c>
      <c r="K146" s="10">
        <f t="shared" si="16"/>
        <v>100</v>
      </c>
      <c r="L146" s="10">
        <v>99</v>
      </c>
      <c r="M146" s="10">
        <v>0</v>
      </c>
      <c r="N146" s="10">
        <f t="shared" si="15"/>
        <v>25.000000000000007</v>
      </c>
      <c r="O146" s="10">
        <f t="shared" si="18"/>
        <v>89.105524200444677</v>
      </c>
      <c r="P146" s="10">
        <f t="shared" si="19"/>
        <v>49.5</v>
      </c>
      <c r="Q146" s="10">
        <f t="shared" si="20"/>
        <v>25.000000000000007</v>
      </c>
      <c r="R146" s="10">
        <f t="shared" si="21"/>
        <v>54.535174733481561</v>
      </c>
    </row>
    <row r="147" spans="1:18" x14ac:dyDescent="0.2">
      <c r="A147" s="3">
        <v>1507805</v>
      </c>
      <c r="B147" s="3">
        <v>150780</v>
      </c>
      <c r="C147" s="1" t="s">
        <v>34</v>
      </c>
      <c r="D147" s="11" t="s">
        <v>162</v>
      </c>
      <c r="E147" s="22">
        <v>22.147413182140326</v>
      </c>
      <c r="F147" s="22">
        <v>0</v>
      </c>
      <c r="G147" s="22">
        <v>0</v>
      </c>
      <c r="H147" s="22" t="s">
        <v>205</v>
      </c>
      <c r="I147" s="9">
        <v>44.827586206896555</v>
      </c>
      <c r="J147" s="10">
        <f t="shared" si="13"/>
        <v>71.784195605953229</v>
      </c>
      <c r="K147" s="10">
        <f t="shared" si="16"/>
        <v>100</v>
      </c>
      <c r="L147" s="10">
        <v>99</v>
      </c>
      <c r="M147" s="10">
        <v>0</v>
      </c>
      <c r="N147" s="10">
        <f t="shared" si="15"/>
        <v>60.689655172413801</v>
      </c>
      <c r="O147" s="10">
        <f t="shared" si="18"/>
        <v>85.892097802976622</v>
      </c>
      <c r="P147" s="10">
        <f t="shared" si="19"/>
        <v>49.5</v>
      </c>
      <c r="Q147" s="10">
        <f t="shared" si="20"/>
        <v>60.689655172413801</v>
      </c>
      <c r="R147" s="10">
        <f t="shared" si="21"/>
        <v>65.360584325130148</v>
      </c>
    </row>
    <row r="148" spans="1:18" x14ac:dyDescent="0.2">
      <c r="A148" s="3">
        <v>1507904</v>
      </c>
      <c r="B148" s="3">
        <v>150790</v>
      </c>
      <c r="C148" s="1" t="s">
        <v>27</v>
      </c>
      <c r="D148" s="11" t="s">
        <v>163</v>
      </c>
      <c r="E148" s="22">
        <v>8.2630970087588835</v>
      </c>
      <c r="F148" s="22">
        <v>0</v>
      </c>
      <c r="G148" s="22">
        <v>0</v>
      </c>
      <c r="H148" s="22" t="s">
        <v>205</v>
      </c>
      <c r="I148" s="9">
        <v>52.173913043478258</v>
      </c>
      <c r="J148" s="10">
        <f t="shared" ref="J148:J162" si="22">(E148-$E$1)/($E$2-$E$1)*100</f>
        <v>89.472814410841167</v>
      </c>
      <c r="K148" s="10">
        <f t="shared" ref="K148:K162" si="23">(F148-$F$1)/($F$2-$F$1)*100</f>
        <v>100</v>
      </c>
      <c r="L148" s="10">
        <v>99</v>
      </c>
      <c r="M148" s="10">
        <v>0</v>
      </c>
      <c r="N148" s="10">
        <f t="shared" ref="N148:N162" si="24">(I148-$I$2)/($I$1-$I$2)*100</f>
        <v>73.913043478260889</v>
      </c>
      <c r="O148" s="10">
        <f t="shared" si="18"/>
        <v>94.736407205420591</v>
      </c>
      <c r="P148" s="10">
        <f t="shared" si="19"/>
        <v>49.5</v>
      </c>
      <c r="Q148" s="10">
        <f t="shared" si="20"/>
        <v>73.913043478260889</v>
      </c>
      <c r="R148" s="10">
        <f t="shared" si="21"/>
        <v>72.716483561227165</v>
      </c>
    </row>
    <row r="149" spans="1:18" x14ac:dyDescent="0.2">
      <c r="A149" s="3">
        <v>1507953</v>
      </c>
      <c r="B149" s="3">
        <v>150795</v>
      </c>
      <c r="C149" s="1" t="s">
        <v>22</v>
      </c>
      <c r="D149" s="11" t="s">
        <v>164</v>
      </c>
      <c r="E149" s="22">
        <v>63.454402494033907</v>
      </c>
      <c r="F149" s="22">
        <v>862.15220779937374</v>
      </c>
      <c r="G149" s="22">
        <v>12.414991792310984</v>
      </c>
      <c r="H149" s="22">
        <v>15.17387885726898</v>
      </c>
      <c r="I149" s="9">
        <v>20</v>
      </c>
      <c r="J149" s="10">
        <f t="shared" si="22"/>
        <v>19.159091222600814</v>
      </c>
      <c r="K149" s="10">
        <v>0</v>
      </c>
      <c r="L149" s="10">
        <v>0</v>
      </c>
      <c r="M149" s="10">
        <v>0</v>
      </c>
      <c r="N149" s="10">
        <f t="shared" si="24"/>
        <v>16.000000000000004</v>
      </c>
      <c r="O149" s="10">
        <f t="shared" si="18"/>
        <v>9.5795456113004072</v>
      </c>
      <c r="P149" s="10">
        <f t="shared" si="19"/>
        <v>0</v>
      </c>
      <c r="Q149" s="10">
        <f t="shared" si="20"/>
        <v>16.000000000000004</v>
      </c>
      <c r="R149" s="10">
        <f t="shared" si="21"/>
        <v>8.5265152037668042</v>
      </c>
    </row>
    <row r="150" spans="1:18" x14ac:dyDescent="0.2">
      <c r="A150" s="3">
        <v>1507961</v>
      </c>
      <c r="B150" s="3">
        <v>150796</v>
      </c>
      <c r="C150" s="1" t="s">
        <v>68</v>
      </c>
      <c r="D150" s="11" t="s">
        <v>165</v>
      </c>
      <c r="E150" s="22">
        <v>19.23076923076923</v>
      </c>
      <c r="F150" s="22">
        <v>48.07692307692308</v>
      </c>
      <c r="G150" s="22">
        <v>0</v>
      </c>
      <c r="H150" s="22" t="s">
        <v>205</v>
      </c>
      <c r="I150" s="9">
        <v>0</v>
      </c>
      <c r="J150" s="10">
        <f t="shared" si="22"/>
        <v>75.500000000000014</v>
      </c>
      <c r="K150" s="10">
        <f t="shared" si="23"/>
        <v>78.946240105540895</v>
      </c>
      <c r="L150" s="10">
        <v>99</v>
      </c>
      <c r="M150" s="10">
        <v>0</v>
      </c>
      <c r="N150" s="10">
        <v>0</v>
      </c>
      <c r="O150" s="10">
        <f t="shared" si="18"/>
        <v>77.223120052770454</v>
      </c>
      <c r="P150" s="10">
        <f t="shared" si="19"/>
        <v>49.5</v>
      </c>
      <c r="Q150" s="10">
        <f t="shared" si="20"/>
        <v>0</v>
      </c>
      <c r="R150" s="10">
        <f t="shared" si="21"/>
        <v>42.241040017590151</v>
      </c>
    </row>
    <row r="151" spans="1:18" x14ac:dyDescent="0.2">
      <c r="A151" s="3">
        <v>1507979</v>
      </c>
      <c r="B151" s="3">
        <v>150797</v>
      </c>
      <c r="C151" s="1" t="s">
        <v>31</v>
      </c>
      <c r="D151" s="11" t="s">
        <v>166</v>
      </c>
      <c r="E151" s="22">
        <v>21.296986476413586</v>
      </c>
      <c r="F151" s="22">
        <v>165.05164519220531</v>
      </c>
      <c r="G151" s="22">
        <v>0</v>
      </c>
      <c r="H151" s="22">
        <v>10.648493238206793</v>
      </c>
      <c r="I151" s="9">
        <v>82.5</v>
      </c>
      <c r="J151" s="10">
        <f t="shared" si="22"/>
        <v>72.867639229049104</v>
      </c>
      <c r="K151" s="10">
        <v>0</v>
      </c>
      <c r="L151" s="10">
        <v>99</v>
      </c>
      <c r="M151" s="10">
        <v>0</v>
      </c>
      <c r="N151" s="10">
        <v>99</v>
      </c>
      <c r="O151" s="10">
        <f t="shared" si="18"/>
        <v>36.433819614524552</v>
      </c>
      <c r="P151" s="10">
        <f t="shared" si="19"/>
        <v>49.5</v>
      </c>
      <c r="Q151" s="10">
        <f t="shared" si="20"/>
        <v>99</v>
      </c>
      <c r="R151" s="10">
        <f t="shared" si="21"/>
        <v>61.644606538174855</v>
      </c>
    </row>
    <row r="152" spans="1:18" x14ac:dyDescent="0.2">
      <c r="A152" s="3">
        <v>1508001</v>
      </c>
      <c r="B152" s="3">
        <v>150800</v>
      </c>
      <c r="C152" s="1" t="s">
        <v>24</v>
      </c>
      <c r="D152" s="11" t="s">
        <v>167</v>
      </c>
      <c r="E152" s="22">
        <v>39.949692979211363</v>
      </c>
      <c r="F152" s="22">
        <v>118.36946067914477</v>
      </c>
      <c r="G152" s="22">
        <v>10.357327809425168</v>
      </c>
      <c r="H152" s="22">
        <v>59.184730339572383</v>
      </c>
      <c r="I152" s="9">
        <v>50</v>
      </c>
      <c r="J152" s="10">
        <f t="shared" si="22"/>
        <v>49.104091144484727</v>
      </c>
      <c r="K152" s="10">
        <v>0</v>
      </c>
      <c r="L152" s="10">
        <v>0</v>
      </c>
      <c r="M152" s="10">
        <v>0</v>
      </c>
      <c r="N152" s="10">
        <f t="shared" si="24"/>
        <v>70</v>
      </c>
      <c r="O152" s="10">
        <f t="shared" si="18"/>
        <v>24.552045572242363</v>
      </c>
      <c r="P152" s="10">
        <f t="shared" si="19"/>
        <v>0</v>
      </c>
      <c r="Q152" s="10">
        <f t="shared" si="20"/>
        <v>70</v>
      </c>
      <c r="R152" s="10">
        <f t="shared" si="21"/>
        <v>31.517348524080788</v>
      </c>
    </row>
    <row r="153" spans="1:18" x14ac:dyDescent="0.2">
      <c r="A153" s="3">
        <v>1508035</v>
      </c>
      <c r="B153" s="3">
        <v>150803</v>
      </c>
      <c r="C153" s="1" t="s">
        <v>40</v>
      </c>
      <c r="D153" s="11" t="s">
        <v>168</v>
      </c>
      <c r="E153" s="22">
        <v>17.485574401119077</v>
      </c>
      <c r="F153" s="22">
        <v>0</v>
      </c>
      <c r="G153" s="22">
        <v>0</v>
      </c>
      <c r="H153" s="22">
        <v>10.491344640671446</v>
      </c>
      <c r="I153" s="9">
        <v>25</v>
      </c>
      <c r="J153" s="10">
        <f t="shared" si="22"/>
        <v>77.723378212974296</v>
      </c>
      <c r="K153" s="10">
        <f t="shared" si="23"/>
        <v>100</v>
      </c>
      <c r="L153" s="10">
        <v>99</v>
      </c>
      <c r="M153" s="10">
        <v>0</v>
      </c>
      <c r="N153" s="10">
        <f t="shared" si="24"/>
        <v>25.000000000000007</v>
      </c>
      <c r="O153" s="10">
        <f t="shared" si="18"/>
        <v>88.861689106487148</v>
      </c>
      <c r="P153" s="10">
        <f t="shared" si="19"/>
        <v>49.5</v>
      </c>
      <c r="Q153" s="10">
        <f t="shared" si="20"/>
        <v>25.000000000000007</v>
      </c>
      <c r="R153" s="10">
        <f t="shared" si="21"/>
        <v>54.453896368829049</v>
      </c>
    </row>
    <row r="154" spans="1:18" x14ac:dyDescent="0.2">
      <c r="A154" s="3">
        <v>1508050</v>
      </c>
      <c r="B154" s="3">
        <v>150805</v>
      </c>
      <c r="C154" s="1" t="s">
        <v>43</v>
      </c>
      <c r="D154" s="11" t="s">
        <v>169</v>
      </c>
      <c r="E154" s="22">
        <v>65.608187901850158</v>
      </c>
      <c r="F154" s="22">
        <v>492.06140926387616</v>
      </c>
      <c r="G154" s="22">
        <v>26.243275160740062</v>
      </c>
      <c r="H154" s="22">
        <v>45.925731531295106</v>
      </c>
      <c r="I154" s="9">
        <v>37.5</v>
      </c>
      <c r="J154" s="10">
        <f t="shared" si="22"/>
        <v>16.415168613042912</v>
      </c>
      <c r="K154" s="10">
        <v>0</v>
      </c>
      <c r="L154" s="10">
        <v>0</v>
      </c>
      <c r="M154" s="10">
        <v>0</v>
      </c>
      <c r="N154" s="10">
        <f t="shared" si="24"/>
        <v>47.500000000000007</v>
      </c>
      <c r="O154" s="10">
        <f t="shared" si="18"/>
        <v>8.207584306521456</v>
      </c>
      <c r="P154" s="10">
        <f t="shared" si="19"/>
        <v>0</v>
      </c>
      <c r="Q154" s="10">
        <f t="shared" si="20"/>
        <v>47.500000000000007</v>
      </c>
      <c r="R154" s="10">
        <f t="shared" si="21"/>
        <v>18.569194768840486</v>
      </c>
    </row>
    <row r="155" spans="1:18" x14ac:dyDescent="0.2">
      <c r="A155" s="3">
        <v>1508084</v>
      </c>
      <c r="B155" s="3">
        <v>150808</v>
      </c>
      <c r="C155" s="1" t="s">
        <v>29</v>
      </c>
      <c r="D155" s="11" t="s">
        <v>170</v>
      </c>
      <c r="E155" s="22">
        <v>68.26801517067004</v>
      </c>
      <c r="F155" s="22">
        <v>32.869785082174459</v>
      </c>
      <c r="G155" s="22">
        <v>5.0568900126422252</v>
      </c>
      <c r="H155" s="22">
        <v>15.170670037926675</v>
      </c>
      <c r="I155" s="9">
        <v>42.857142857142854</v>
      </c>
      <c r="J155" s="10">
        <f t="shared" si="22"/>
        <v>13.026548672566381</v>
      </c>
      <c r="K155" s="10">
        <f t="shared" si="23"/>
        <v>85.60572269162644</v>
      </c>
      <c r="L155" s="10">
        <f t="shared" ref="L148:L162" si="25">(G155-$G$1)/($G$2-$G$1)*100</f>
        <v>20.692763328102494</v>
      </c>
      <c r="M155" s="10">
        <v>0</v>
      </c>
      <c r="N155" s="10">
        <f t="shared" si="24"/>
        <v>57.142857142857153</v>
      </c>
      <c r="O155" s="10">
        <f t="shared" si="18"/>
        <v>49.316135682096409</v>
      </c>
      <c r="P155" s="10">
        <f t="shared" si="19"/>
        <v>10.346381664051247</v>
      </c>
      <c r="Q155" s="10">
        <f t="shared" si="20"/>
        <v>57.142857142857153</v>
      </c>
      <c r="R155" s="10">
        <f t="shared" si="21"/>
        <v>38.935124829668268</v>
      </c>
    </row>
    <row r="156" spans="1:18" x14ac:dyDescent="0.2">
      <c r="A156" s="3">
        <v>1508100</v>
      </c>
      <c r="B156" s="3">
        <v>150810</v>
      </c>
      <c r="C156" s="1" t="s">
        <v>58</v>
      </c>
      <c r="D156" s="11" t="s">
        <v>171</v>
      </c>
      <c r="E156" s="22">
        <v>47.094385911112084</v>
      </c>
      <c r="F156" s="22">
        <v>768.84323045582983</v>
      </c>
      <c r="G156" s="22">
        <v>19.71392898604692</v>
      </c>
      <c r="H156" s="22">
        <v>156.61621361137276</v>
      </c>
      <c r="I156" s="9">
        <v>47.435897435897431</v>
      </c>
      <c r="J156" s="10">
        <f t="shared" si="22"/>
        <v>40.001752349243212</v>
      </c>
      <c r="K156" s="10">
        <v>0</v>
      </c>
      <c r="L156" s="10">
        <v>0</v>
      </c>
      <c r="M156" s="10">
        <v>0</v>
      </c>
      <c r="N156" s="10">
        <f t="shared" si="24"/>
        <v>65.384615384615387</v>
      </c>
      <c r="O156" s="10">
        <f t="shared" si="18"/>
        <v>20.000876174621606</v>
      </c>
      <c r="P156" s="10">
        <f t="shared" si="19"/>
        <v>0</v>
      </c>
      <c r="Q156" s="10">
        <f t="shared" si="20"/>
        <v>65.384615384615387</v>
      </c>
      <c r="R156" s="10">
        <f t="shared" si="21"/>
        <v>28.461830519745664</v>
      </c>
    </row>
    <row r="157" spans="1:18" x14ac:dyDescent="0.2">
      <c r="A157" s="3">
        <v>1508126</v>
      </c>
      <c r="B157" s="3">
        <v>150812</v>
      </c>
      <c r="C157" s="1" t="s">
        <v>24</v>
      </c>
      <c r="D157" s="11" t="s">
        <v>172</v>
      </c>
      <c r="E157" s="22">
        <v>34.235752659854626</v>
      </c>
      <c r="F157" s="22">
        <v>57.937427578215527</v>
      </c>
      <c r="G157" s="22">
        <v>0</v>
      </c>
      <c r="H157" s="22" t="s">
        <v>205</v>
      </c>
      <c r="I157" s="9">
        <v>57.142857142857139</v>
      </c>
      <c r="J157" s="10">
        <f t="shared" si="22"/>
        <v>56.383651111345209</v>
      </c>
      <c r="K157" s="10">
        <f t="shared" si="23"/>
        <v>74.628145666005253</v>
      </c>
      <c r="L157" s="10">
        <v>99</v>
      </c>
      <c r="M157" s="10">
        <v>0</v>
      </c>
      <c r="N157" s="10">
        <f t="shared" si="24"/>
        <v>82.857142857142861</v>
      </c>
      <c r="O157" s="10">
        <f t="shared" si="18"/>
        <v>65.505898388675234</v>
      </c>
      <c r="P157" s="10">
        <f t="shared" si="19"/>
        <v>49.5</v>
      </c>
      <c r="Q157" s="10">
        <f t="shared" si="20"/>
        <v>82.857142857142861</v>
      </c>
      <c r="R157" s="10">
        <f t="shared" si="21"/>
        <v>65.95434708193936</v>
      </c>
    </row>
    <row r="158" spans="1:18" x14ac:dyDescent="0.2">
      <c r="A158" s="3">
        <v>1508159</v>
      </c>
      <c r="B158" s="3">
        <v>150815</v>
      </c>
      <c r="C158" s="1" t="s">
        <v>34</v>
      </c>
      <c r="D158" s="11" t="s">
        <v>173</v>
      </c>
      <c r="E158" s="22">
        <v>87.240001836631606</v>
      </c>
      <c r="F158" s="22">
        <v>211.21263602552921</v>
      </c>
      <c r="G158" s="22">
        <v>4.5915790440332431</v>
      </c>
      <c r="H158" s="22">
        <v>6.8873685660498651</v>
      </c>
      <c r="I158" s="9">
        <v>25</v>
      </c>
      <c r="J158" s="10">
        <v>0</v>
      </c>
      <c r="K158" s="10">
        <v>0</v>
      </c>
      <c r="L158" s="10">
        <f t="shared" si="25"/>
        <v>30.899547425673081</v>
      </c>
      <c r="M158" s="10">
        <f t="shared" ref="M148:M162" si="26">(H158-$H$1)/($H$2-$H$1)*100</f>
        <v>81.164717096417164</v>
      </c>
      <c r="N158" s="10">
        <f t="shared" si="24"/>
        <v>25.000000000000007</v>
      </c>
      <c r="O158" s="10">
        <f t="shared" si="18"/>
        <v>0</v>
      </c>
      <c r="P158" s="10">
        <f t="shared" si="19"/>
        <v>56.03213226104512</v>
      </c>
      <c r="Q158" s="10">
        <f t="shared" si="20"/>
        <v>25.000000000000007</v>
      </c>
      <c r="R158" s="10">
        <f t="shared" si="21"/>
        <v>27.010710753681707</v>
      </c>
    </row>
    <row r="159" spans="1:18" x14ac:dyDescent="0.2">
      <c r="A159" s="3">
        <v>1508209</v>
      </c>
      <c r="B159" s="3">
        <v>150820</v>
      </c>
      <c r="C159" s="1" t="s">
        <v>68</v>
      </c>
      <c r="D159" s="11" t="s">
        <v>174</v>
      </c>
      <c r="E159" s="22">
        <v>49.181617878501733</v>
      </c>
      <c r="F159" s="22">
        <v>51.148882593641808</v>
      </c>
      <c r="G159" s="22">
        <v>0</v>
      </c>
      <c r="H159" s="22">
        <v>1.9672647151400693</v>
      </c>
      <c r="I159" s="9">
        <v>38.383838383838381</v>
      </c>
      <c r="J159" s="10">
        <f t="shared" si="22"/>
        <v>37.342618822788801</v>
      </c>
      <c r="K159" s="10">
        <f t="shared" si="23"/>
        <v>77.600973105674598</v>
      </c>
      <c r="L159" s="10">
        <v>99</v>
      </c>
      <c r="M159" s="10">
        <f t="shared" si="26"/>
        <v>96.62854673504782</v>
      </c>
      <c r="N159" s="10">
        <f t="shared" si="24"/>
        <v>49.090909090909093</v>
      </c>
      <c r="O159" s="10">
        <f t="shared" si="18"/>
        <v>57.471795964231703</v>
      </c>
      <c r="P159" s="10">
        <f t="shared" si="19"/>
        <v>97.81427336752391</v>
      </c>
      <c r="Q159" s="10">
        <f t="shared" si="20"/>
        <v>49.090909090909093</v>
      </c>
      <c r="R159" s="10">
        <f t="shared" si="21"/>
        <v>68.125659474221564</v>
      </c>
    </row>
    <row r="160" spans="1:18" x14ac:dyDescent="0.2">
      <c r="A160" s="3">
        <v>1508308</v>
      </c>
      <c r="B160" s="3">
        <v>150830</v>
      </c>
      <c r="C160" s="1" t="s">
        <v>40</v>
      </c>
      <c r="D160" s="11" t="s">
        <v>175</v>
      </c>
      <c r="E160" s="22">
        <v>18.741906903836981</v>
      </c>
      <c r="F160" s="22">
        <v>20.445716622367613</v>
      </c>
      <c r="G160" s="22">
        <v>0</v>
      </c>
      <c r="H160" s="22" t="s">
        <v>205</v>
      </c>
      <c r="I160" s="9">
        <v>48</v>
      </c>
      <c r="J160" s="10">
        <f t="shared" si="22"/>
        <v>76.122810604511699</v>
      </c>
      <c r="K160" s="10">
        <f t="shared" si="23"/>
        <v>91.046448460340429</v>
      </c>
      <c r="L160" s="10">
        <v>99</v>
      </c>
      <c r="M160" s="10">
        <v>0</v>
      </c>
      <c r="N160" s="10">
        <f t="shared" si="24"/>
        <v>66.40000000000002</v>
      </c>
      <c r="O160" s="10">
        <f t="shared" si="18"/>
        <v>83.584629532426064</v>
      </c>
      <c r="P160" s="10">
        <f t="shared" si="19"/>
        <v>49.5</v>
      </c>
      <c r="Q160" s="10">
        <f t="shared" si="20"/>
        <v>66.40000000000002</v>
      </c>
      <c r="R160" s="10">
        <f t="shared" si="21"/>
        <v>66.494876510808695</v>
      </c>
    </row>
    <row r="161" spans="1:18" x14ac:dyDescent="0.2">
      <c r="A161" s="3">
        <v>1508357</v>
      </c>
      <c r="B161" s="3">
        <v>150835</v>
      </c>
      <c r="C161" s="1" t="s">
        <v>34</v>
      </c>
      <c r="D161" s="11" t="s">
        <v>176</v>
      </c>
      <c r="E161" s="22">
        <v>32.036906516306786</v>
      </c>
      <c r="F161" s="22">
        <v>313.9616838598065</v>
      </c>
      <c r="G161" s="22">
        <v>0</v>
      </c>
      <c r="H161" s="22">
        <v>6.4073813032613574</v>
      </c>
      <c r="I161" s="9">
        <v>63.414634146341463</v>
      </c>
      <c r="J161" s="10">
        <f t="shared" si="22"/>
        <v>59.184981098225165</v>
      </c>
      <c r="K161" s="10">
        <v>0</v>
      </c>
      <c r="L161" s="10">
        <v>99</v>
      </c>
      <c r="M161" s="10">
        <f t="shared" si="26"/>
        <v>82.673311525598095</v>
      </c>
      <c r="N161" s="10">
        <f t="shared" si="24"/>
        <v>94.146341463414657</v>
      </c>
      <c r="O161" s="10">
        <f t="shared" si="18"/>
        <v>29.592490549112583</v>
      </c>
      <c r="P161" s="10">
        <f t="shared" si="19"/>
        <v>90.83665576279904</v>
      </c>
      <c r="Q161" s="10">
        <f t="shared" si="20"/>
        <v>94.146341463414657</v>
      </c>
      <c r="R161" s="10">
        <f t="shared" si="21"/>
        <v>71.525162591775427</v>
      </c>
    </row>
    <row r="162" spans="1:18" x14ac:dyDescent="0.2">
      <c r="A162" s="3">
        <v>1508407</v>
      </c>
      <c r="B162" s="3">
        <v>150840</v>
      </c>
      <c r="C162" s="1" t="s">
        <v>29</v>
      </c>
      <c r="D162" s="11" t="s">
        <v>177</v>
      </c>
      <c r="E162" s="22">
        <v>32.140358837653373</v>
      </c>
      <c r="F162" s="22">
        <v>311.95054165957691</v>
      </c>
      <c r="G162" s="22">
        <v>0</v>
      </c>
      <c r="H162" s="22">
        <v>1.8906093433913751</v>
      </c>
      <c r="I162" s="9">
        <v>44.444444444444443</v>
      </c>
      <c r="J162" s="10">
        <f t="shared" si="22"/>
        <v>59.053182840829606</v>
      </c>
      <c r="K162" s="10">
        <v>0</v>
      </c>
      <c r="L162" s="10">
        <v>99</v>
      </c>
      <c r="M162" s="10">
        <f t="shared" si="26"/>
        <v>96.869473684056942</v>
      </c>
      <c r="N162" s="10">
        <f t="shared" si="24"/>
        <v>60.000000000000007</v>
      </c>
      <c r="O162" s="10">
        <f t="shared" si="18"/>
        <v>29.526591420414803</v>
      </c>
      <c r="P162" s="10">
        <f t="shared" si="19"/>
        <v>97.934736842028471</v>
      </c>
      <c r="Q162" s="10">
        <f t="shared" si="20"/>
        <v>60.000000000000007</v>
      </c>
      <c r="R162" s="10">
        <f t="shared" si="21"/>
        <v>62.487109420814427</v>
      </c>
    </row>
  </sheetData>
  <autoFilter ref="J5:N162" xr:uid="{00000000-0009-0000-0000-000000000000}"/>
  <mergeCells count="3">
    <mergeCell ref="J4:N4"/>
    <mergeCell ref="R4:R5"/>
    <mergeCell ref="O4:Q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49"/>
  <sheetViews>
    <sheetView topLeftCell="A71" workbookViewId="0">
      <selection activeCell="A6" sqref="A6:A149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5" t="s">
        <v>192</v>
      </c>
    </row>
    <row r="2" spans="1:5" x14ac:dyDescent="0.25">
      <c r="A2" s="15"/>
    </row>
    <row r="3" spans="1:5" x14ac:dyDescent="0.25">
      <c r="A3" s="15" t="s">
        <v>193</v>
      </c>
    </row>
    <row r="5" spans="1:5" x14ac:dyDescent="0.25">
      <c r="A5" s="7" t="s">
        <v>194</v>
      </c>
      <c r="B5" s="7" t="s">
        <v>195</v>
      </c>
    </row>
    <row r="6" spans="1:5" x14ac:dyDescent="0.25">
      <c r="A6" s="22">
        <v>27.182845727868106</v>
      </c>
      <c r="B6" s="3" t="str">
        <f>IF(AND(A6&lt;$E$10,A6&gt;$E$11),"Normal","Outliers")</f>
        <v>Normal</v>
      </c>
      <c r="C6" s="1"/>
      <c r="D6" s="1" t="s">
        <v>196</v>
      </c>
      <c r="E6" s="2">
        <f>AVERAGE(A6:A149)</f>
        <v>17.348537190627447</v>
      </c>
    </row>
    <row r="7" spans="1:5" hidden="1" x14ac:dyDescent="0.25">
      <c r="A7" s="22" t="s">
        <v>205</v>
      </c>
      <c r="B7" s="3" t="str">
        <f t="shared" ref="B7:B70" si="0">IF(AND(A7&lt;$E$10,A7&gt;$E$11),"Normal","Outliers")</f>
        <v>Outliers</v>
      </c>
      <c r="C7" s="1"/>
      <c r="D7" s="1" t="s">
        <v>197</v>
      </c>
      <c r="E7" s="2">
        <f>_xlfn.QUARTILE.EXC(A6:A149,1)</f>
        <v>4.0456347600938587</v>
      </c>
    </row>
    <row r="8" spans="1:5" hidden="1" x14ac:dyDescent="0.25">
      <c r="A8" s="22" t="s">
        <v>205</v>
      </c>
      <c r="B8" s="3" t="str">
        <f t="shared" si="0"/>
        <v>Outliers</v>
      </c>
      <c r="C8" s="1"/>
      <c r="D8" s="1" t="s">
        <v>198</v>
      </c>
      <c r="E8" s="2">
        <f>_xlfn.QUARTILE.EXC(A6:A149,3)</f>
        <v>16.404872247057376</v>
      </c>
    </row>
    <row r="9" spans="1:5" x14ac:dyDescent="0.25">
      <c r="A9" s="22">
        <v>10.591817820733484</v>
      </c>
      <c r="B9" s="3" t="str">
        <f t="shared" si="0"/>
        <v>Normal</v>
      </c>
      <c r="C9" s="1"/>
      <c r="D9" s="1" t="s">
        <v>199</v>
      </c>
      <c r="E9" s="2">
        <f>E8-E7</f>
        <v>12.359237486963519</v>
      </c>
    </row>
    <row r="10" spans="1:5" hidden="1" x14ac:dyDescent="0.25">
      <c r="A10" s="22" t="s">
        <v>205</v>
      </c>
      <c r="B10" s="3" t="str">
        <f t="shared" si="0"/>
        <v>Outliers</v>
      </c>
      <c r="C10" s="1"/>
      <c r="D10" s="1" t="s">
        <v>200</v>
      </c>
      <c r="E10" s="2">
        <f>E6+1.5*E9</f>
        <v>35.887393421072723</v>
      </c>
    </row>
    <row r="11" spans="1:5" hidden="1" x14ac:dyDescent="0.25">
      <c r="A11" s="22" t="s">
        <v>205</v>
      </c>
      <c r="B11" s="3" t="str">
        <f t="shared" si="0"/>
        <v>Outliers</v>
      </c>
      <c r="C11" s="1"/>
      <c r="D11" s="1" t="s">
        <v>201</v>
      </c>
      <c r="E11" s="2">
        <f>E6-1.5*E9</f>
        <v>-1.1903190398178296</v>
      </c>
    </row>
    <row r="12" spans="1:5" x14ac:dyDescent="0.25">
      <c r="A12" s="22">
        <v>2.9171528588098017</v>
      </c>
      <c r="B12" s="3" t="str">
        <f t="shared" si="0"/>
        <v>Normal</v>
      </c>
      <c r="C12" s="1"/>
      <c r="D12" s="1"/>
      <c r="E12" s="1"/>
    </row>
    <row r="13" spans="1:5" hidden="1" x14ac:dyDescent="0.25">
      <c r="A13" s="22">
        <v>125.9116717744043</v>
      </c>
      <c r="B13" s="3" t="str">
        <f t="shared" si="0"/>
        <v>Outliers</v>
      </c>
      <c r="C13" s="1"/>
      <c r="D13" s="1"/>
      <c r="E13" s="1"/>
    </row>
    <row r="14" spans="1:5" hidden="1" x14ac:dyDescent="0.25">
      <c r="A14" s="22" t="s">
        <v>205</v>
      </c>
      <c r="B14" s="3" t="str">
        <f t="shared" si="0"/>
        <v>Outliers</v>
      </c>
      <c r="C14" s="1"/>
      <c r="D14" s="1"/>
      <c r="E14" s="1"/>
    </row>
    <row r="15" spans="1:5" x14ac:dyDescent="0.25">
      <c r="A15" s="22">
        <v>1.2531904139287937</v>
      </c>
      <c r="B15" s="3" t="str">
        <f t="shared" si="0"/>
        <v>Normal</v>
      </c>
      <c r="C15" s="1"/>
      <c r="D15" s="1"/>
      <c r="E15" s="1"/>
    </row>
    <row r="16" spans="1:5" x14ac:dyDescent="0.25">
      <c r="A16" s="22">
        <v>15.698587127158556</v>
      </c>
      <c r="B16" s="3" t="str">
        <f t="shared" si="0"/>
        <v>Normal</v>
      </c>
      <c r="C16" s="1"/>
      <c r="D16" s="1"/>
      <c r="E16" s="1"/>
    </row>
    <row r="17" spans="1:5" x14ac:dyDescent="0.25">
      <c r="A17" s="22">
        <v>15.704574518206089</v>
      </c>
      <c r="B17" s="3" t="str">
        <f t="shared" si="0"/>
        <v>Normal</v>
      </c>
      <c r="C17" s="1"/>
      <c r="D17" s="1"/>
      <c r="E17" s="1"/>
    </row>
    <row r="18" spans="1:5" hidden="1" x14ac:dyDescent="0.25">
      <c r="A18" s="22" t="s">
        <v>205</v>
      </c>
      <c r="B18" s="3" t="str">
        <f t="shared" si="0"/>
        <v>Outliers</v>
      </c>
      <c r="C18" s="1"/>
      <c r="D18" s="1"/>
      <c r="E18" s="1"/>
    </row>
    <row r="19" spans="1:5" x14ac:dyDescent="0.25">
      <c r="A19" s="22">
        <v>5.4674685620557684</v>
      </c>
      <c r="B19" s="3" t="str">
        <f t="shared" si="0"/>
        <v>Normal</v>
      </c>
      <c r="C19" s="1"/>
      <c r="D19" s="1"/>
      <c r="E19" s="1"/>
    </row>
    <row r="20" spans="1:5" x14ac:dyDescent="0.25">
      <c r="A20" s="22">
        <v>6.2711651824909076</v>
      </c>
      <c r="B20" s="3" t="str">
        <f t="shared" si="0"/>
        <v>Normal</v>
      </c>
      <c r="C20" s="1"/>
      <c r="D20" s="1"/>
      <c r="E20" s="1"/>
    </row>
    <row r="21" spans="1:5" x14ac:dyDescent="0.25">
      <c r="A21" s="22">
        <v>7.7457833891675225</v>
      </c>
      <c r="B21" s="3" t="str">
        <f t="shared" si="0"/>
        <v>Normal</v>
      </c>
      <c r="C21" s="1"/>
      <c r="D21" s="1"/>
      <c r="E21" s="1"/>
    </row>
    <row r="22" spans="1:5" hidden="1" x14ac:dyDescent="0.25">
      <c r="A22" s="22" t="s">
        <v>205</v>
      </c>
      <c r="B22" s="3" t="str">
        <f t="shared" si="0"/>
        <v>Outliers</v>
      </c>
      <c r="C22" s="1"/>
      <c r="D22" s="1"/>
      <c r="E22" s="1"/>
    </row>
    <row r="23" spans="1:5" hidden="1" x14ac:dyDescent="0.25">
      <c r="A23" s="22">
        <v>37.899723647848397</v>
      </c>
      <c r="B23" s="3" t="str">
        <f t="shared" si="0"/>
        <v>Outliers</v>
      </c>
      <c r="C23" s="1"/>
      <c r="D23" s="1"/>
      <c r="E23" s="1"/>
    </row>
    <row r="24" spans="1:5" hidden="1" x14ac:dyDescent="0.25">
      <c r="A24" s="22">
        <v>87.4633555393075</v>
      </c>
      <c r="B24" s="3" t="str">
        <f t="shared" si="0"/>
        <v>Outliers</v>
      </c>
      <c r="C24" s="1"/>
      <c r="D24" s="1"/>
      <c r="E24" s="1"/>
    </row>
    <row r="25" spans="1:5" hidden="1" x14ac:dyDescent="0.25">
      <c r="A25" s="22" t="s">
        <v>205</v>
      </c>
      <c r="B25" s="3" t="str">
        <f t="shared" si="0"/>
        <v>Outliers</v>
      </c>
      <c r="C25" s="1"/>
      <c r="D25" s="1"/>
      <c r="E25" s="1"/>
    </row>
    <row r="26" spans="1:5" x14ac:dyDescent="0.25">
      <c r="A26" s="22">
        <v>1.5731432976229807</v>
      </c>
      <c r="B26" s="3" t="str">
        <f t="shared" si="0"/>
        <v>Normal</v>
      </c>
      <c r="C26" s="1"/>
      <c r="D26" s="1"/>
      <c r="E26" s="1"/>
    </row>
    <row r="27" spans="1:5" hidden="1" x14ac:dyDescent="0.25">
      <c r="A27" s="22" t="s">
        <v>205</v>
      </c>
      <c r="B27" s="3" t="str">
        <f t="shared" si="0"/>
        <v>Outliers</v>
      </c>
      <c r="C27" s="1"/>
      <c r="D27" s="1"/>
      <c r="E27" s="1"/>
    </row>
    <row r="28" spans="1:5" hidden="1" x14ac:dyDescent="0.25">
      <c r="A28" s="22" t="s">
        <v>205</v>
      </c>
      <c r="B28" s="3" t="str">
        <f t="shared" si="0"/>
        <v>Outliers</v>
      </c>
      <c r="C28" s="1"/>
      <c r="D28" s="1"/>
      <c r="E28" s="1"/>
    </row>
    <row r="29" spans="1:5" x14ac:dyDescent="0.25">
      <c r="A29" s="22">
        <v>4.0623324287873128</v>
      </c>
      <c r="B29" s="3" t="str">
        <f t="shared" si="0"/>
        <v>Normal</v>
      </c>
      <c r="C29" s="1"/>
      <c r="D29" s="1"/>
      <c r="E29" s="1"/>
    </row>
    <row r="30" spans="1:5" x14ac:dyDescent="0.25">
      <c r="A30" s="22">
        <v>4.0456347600938587</v>
      </c>
      <c r="B30" s="3" t="str">
        <f t="shared" si="0"/>
        <v>Normal</v>
      </c>
      <c r="C30" s="1"/>
      <c r="D30" s="1"/>
      <c r="E30" s="1"/>
    </row>
    <row r="31" spans="1:5" hidden="1" x14ac:dyDescent="0.25">
      <c r="A31" s="22" t="s">
        <v>205</v>
      </c>
      <c r="B31" s="3" t="str">
        <f t="shared" si="0"/>
        <v>Outliers</v>
      </c>
      <c r="C31" s="1"/>
      <c r="D31" s="1"/>
      <c r="E31" s="1"/>
    </row>
    <row r="32" spans="1:5" hidden="1" x14ac:dyDescent="0.25">
      <c r="A32" s="22" t="s">
        <v>205</v>
      </c>
      <c r="B32" s="3" t="str">
        <f t="shared" si="0"/>
        <v>Outliers</v>
      </c>
      <c r="C32" s="1"/>
      <c r="D32" s="1"/>
      <c r="E32" s="1"/>
    </row>
    <row r="33" spans="1:5" x14ac:dyDescent="0.25">
      <c r="A33" s="22">
        <v>13.088026325630095</v>
      </c>
      <c r="B33" s="3" t="str">
        <f t="shared" si="0"/>
        <v>Normal</v>
      </c>
      <c r="C33" s="1"/>
      <c r="D33" s="1"/>
      <c r="E33" s="1"/>
    </row>
    <row r="34" spans="1:5" x14ac:dyDescent="0.25">
      <c r="A34" s="22">
        <v>16.404872247057376</v>
      </c>
      <c r="B34" s="3" t="str">
        <f t="shared" si="0"/>
        <v>Normal</v>
      </c>
      <c r="C34" s="1"/>
      <c r="D34" s="1"/>
      <c r="E34" s="1"/>
    </row>
    <row r="35" spans="1:5" hidden="1" x14ac:dyDescent="0.25">
      <c r="A35" s="22" t="s">
        <v>205</v>
      </c>
      <c r="B35" s="3" t="str">
        <f t="shared" si="0"/>
        <v>Outliers</v>
      </c>
      <c r="C35" s="1"/>
      <c r="D35" s="1"/>
      <c r="E35" s="1"/>
    </row>
    <row r="36" spans="1:5" hidden="1" x14ac:dyDescent="0.25">
      <c r="A36" s="22" t="s">
        <v>205</v>
      </c>
      <c r="B36" s="3" t="str">
        <f t="shared" si="0"/>
        <v>Outliers</v>
      </c>
      <c r="C36" s="1"/>
      <c r="D36" s="1"/>
      <c r="E36" s="1"/>
    </row>
    <row r="37" spans="1:5" x14ac:dyDescent="0.25">
      <c r="A37" s="22">
        <v>12.669170690991475</v>
      </c>
      <c r="B37" s="3" t="str">
        <f t="shared" si="0"/>
        <v>Normal</v>
      </c>
      <c r="C37" s="1"/>
      <c r="D37" s="1"/>
      <c r="E37" s="1"/>
    </row>
    <row r="38" spans="1:5" x14ac:dyDescent="0.25">
      <c r="A38" s="22">
        <v>23.352664149768419</v>
      </c>
      <c r="B38" s="3" t="str">
        <f t="shared" si="0"/>
        <v>Normal</v>
      </c>
      <c r="C38" s="1"/>
      <c r="D38" s="1"/>
      <c r="E38" s="1"/>
    </row>
    <row r="39" spans="1:5" x14ac:dyDescent="0.25">
      <c r="A39" s="22">
        <v>1.4205756172401058</v>
      </c>
      <c r="B39" s="3" t="str">
        <f t="shared" si="0"/>
        <v>Normal</v>
      </c>
      <c r="C39" s="1"/>
      <c r="D39" s="1"/>
      <c r="E39" s="1"/>
    </row>
    <row r="40" spans="1:5" hidden="1" x14ac:dyDescent="0.25">
      <c r="A40" s="22" t="s">
        <v>205</v>
      </c>
      <c r="B40" s="3" t="str">
        <f t="shared" si="0"/>
        <v>Outliers</v>
      </c>
      <c r="C40" s="1"/>
      <c r="D40" s="1"/>
      <c r="E40" s="1"/>
    </row>
    <row r="41" spans="1:5" x14ac:dyDescent="0.25">
      <c r="A41" s="22">
        <v>8.8423768308921442</v>
      </c>
      <c r="B41" s="3" t="str">
        <f t="shared" si="0"/>
        <v>Normal</v>
      </c>
      <c r="C41" s="1"/>
      <c r="D41" s="1"/>
      <c r="E41" s="1"/>
    </row>
    <row r="42" spans="1:5" hidden="1" x14ac:dyDescent="0.25">
      <c r="A42" s="22" t="s">
        <v>205</v>
      </c>
      <c r="B42" s="3" t="str">
        <f t="shared" si="0"/>
        <v>Outliers</v>
      </c>
      <c r="C42" s="1"/>
      <c r="D42" s="1"/>
      <c r="E42" s="1"/>
    </row>
    <row r="43" spans="1:5" hidden="1" x14ac:dyDescent="0.25">
      <c r="A43" s="22" t="s">
        <v>205</v>
      </c>
      <c r="B43" s="3" t="str">
        <f t="shared" si="0"/>
        <v>Outliers</v>
      </c>
      <c r="C43" s="1"/>
      <c r="D43" s="1"/>
      <c r="E43" s="1"/>
    </row>
    <row r="44" spans="1:5" x14ac:dyDescent="0.25">
      <c r="A44" s="22">
        <v>4.4825963197884215</v>
      </c>
      <c r="B44" s="3" t="str">
        <f t="shared" si="0"/>
        <v>Normal</v>
      </c>
      <c r="C44" s="1"/>
      <c r="D44" s="1"/>
      <c r="E44" s="1"/>
    </row>
    <row r="45" spans="1:5" hidden="1" x14ac:dyDescent="0.25">
      <c r="A45" s="22" t="s">
        <v>205</v>
      </c>
      <c r="B45" s="3" t="str">
        <f t="shared" si="0"/>
        <v>Outliers</v>
      </c>
      <c r="C45" s="1"/>
      <c r="D45" s="1"/>
      <c r="E45" s="1"/>
    </row>
    <row r="46" spans="1:5" hidden="1" x14ac:dyDescent="0.25">
      <c r="A46" s="22" t="s">
        <v>205</v>
      </c>
      <c r="B46" s="3" t="str">
        <f t="shared" si="0"/>
        <v>Outliers</v>
      </c>
      <c r="C46" s="1"/>
      <c r="D46" s="1"/>
      <c r="E46" s="1"/>
    </row>
    <row r="47" spans="1:5" hidden="1" x14ac:dyDescent="0.25">
      <c r="A47" s="22" t="s">
        <v>205</v>
      </c>
      <c r="B47" s="3" t="str">
        <f t="shared" si="0"/>
        <v>Outliers</v>
      </c>
      <c r="C47" s="1"/>
      <c r="D47" s="1"/>
      <c r="E47" s="1"/>
    </row>
    <row r="48" spans="1:5" x14ac:dyDescent="0.25">
      <c r="A48" s="22">
        <v>8.8487744447394032</v>
      </c>
      <c r="B48" s="3" t="str">
        <f t="shared" si="0"/>
        <v>Normal</v>
      </c>
      <c r="C48" s="1"/>
      <c r="D48" s="1"/>
      <c r="E48" s="1"/>
    </row>
    <row r="49" spans="1:5" x14ac:dyDescent="0.25">
      <c r="A49" s="22">
        <v>21.250974002975138</v>
      </c>
      <c r="B49" s="3" t="str">
        <f t="shared" si="0"/>
        <v>Normal</v>
      </c>
      <c r="C49" s="1"/>
      <c r="D49" s="1"/>
      <c r="E49" s="1"/>
    </row>
    <row r="50" spans="1:5" x14ac:dyDescent="0.25">
      <c r="A50" s="22">
        <v>4.8470747903640152</v>
      </c>
      <c r="B50" s="3" t="str">
        <f t="shared" si="0"/>
        <v>Normal</v>
      </c>
      <c r="C50" s="1"/>
      <c r="D50" s="1"/>
      <c r="E50" s="1"/>
    </row>
    <row r="51" spans="1:5" x14ac:dyDescent="0.25">
      <c r="A51" s="22">
        <v>1.7098693659804391</v>
      </c>
      <c r="B51" s="3" t="str">
        <f t="shared" si="0"/>
        <v>Normal</v>
      </c>
      <c r="C51" s="1"/>
      <c r="D51" s="1"/>
      <c r="E51" s="1"/>
    </row>
    <row r="52" spans="1:5" hidden="1" x14ac:dyDescent="0.25">
      <c r="A52" s="22" t="s">
        <v>205</v>
      </c>
      <c r="B52" s="3" t="str">
        <f t="shared" si="0"/>
        <v>Outliers</v>
      </c>
      <c r="C52" s="1"/>
      <c r="D52" s="1"/>
      <c r="E52" s="1"/>
    </row>
    <row r="53" spans="1:5" hidden="1" x14ac:dyDescent="0.25">
      <c r="A53" s="22">
        <v>57.286892758936752</v>
      </c>
      <c r="B53" s="3" t="str">
        <f t="shared" si="0"/>
        <v>Outliers</v>
      </c>
      <c r="C53" s="1"/>
      <c r="D53" s="1"/>
      <c r="E53" s="1"/>
    </row>
    <row r="54" spans="1:5" x14ac:dyDescent="0.25">
      <c r="A54" s="22">
        <v>5.5872164487652256</v>
      </c>
      <c r="B54" s="3" t="str">
        <f t="shared" si="0"/>
        <v>Normal</v>
      </c>
      <c r="C54" s="1"/>
      <c r="D54" s="1"/>
      <c r="E54" s="1"/>
    </row>
    <row r="55" spans="1:5" hidden="1" x14ac:dyDescent="0.25">
      <c r="A55" s="22" t="s">
        <v>205</v>
      </c>
      <c r="B55" s="3" t="str">
        <f t="shared" si="0"/>
        <v>Outliers</v>
      </c>
      <c r="C55" s="1"/>
      <c r="D55" s="1"/>
      <c r="E55" s="1"/>
    </row>
    <row r="56" spans="1:5" x14ac:dyDescent="0.25">
      <c r="A56" s="22">
        <v>3.793338896897049</v>
      </c>
      <c r="B56" s="3" t="str">
        <f t="shared" si="0"/>
        <v>Normal</v>
      </c>
      <c r="C56" s="1"/>
      <c r="D56" s="1"/>
      <c r="E56" s="1"/>
    </row>
    <row r="57" spans="1:5" hidden="1" x14ac:dyDescent="0.25">
      <c r="A57" s="22" t="s">
        <v>205</v>
      </c>
      <c r="B57" s="3" t="str">
        <f t="shared" si="0"/>
        <v>Outliers</v>
      </c>
      <c r="C57" s="1"/>
      <c r="D57" s="1"/>
      <c r="E57" s="1"/>
    </row>
    <row r="58" spans="1:5" x14ac:dyDescent="0.25">
      <c r="A58" s="22">
        <v>8.3805905522809176</v>
      </c>
      <c r="B58" s="3" t="str">
        <f t="shared" si="0"/>
        <v>Normal</v>
      </c>
      <c r="C58" s="1"/>
      <c r="D58" s="1"/>
      <c r="E58" s="1"/>
    </row>
    <row r="59" spans="1:5" x14ac:dyDescent="0.25">
      <c r="A59" s="22">
        <v>1.5424719655720256</v>
      </c>
      <c r="B59" s="3" t="str">
        <f t="shared" si="0"/>
        <v>Normal</v>
      </c>
      <c r="C59" s="1"/>
      <c r="D59" s="1"/>
      <c r="E59" s="1"/>
    </row>
    <row r="60" spans="1:5" x14ac:dyDescent="0.25">
      <c r="A60" s="22">
        <v>19.37046004842615</v>
      </c>
      <c r="B60" s="3" t="str">
        <f t="shared" si="0"/>
        <v>Normal</v>
      </c>
      <c r="C60" s="1"/>
      <c r="D60" s="1"/>
      <c r="E60" s="1"/>
    </row>
    <row r="61" spans="1:5" hidden="1" x14ac:dyDescent="0.25">
      <c r="A61" s="22" t="s">
        <v>205</v>
      </c>
      <c r="B61" s="3" t="str">
        <f t="shared" si="0"/>
        <v>Outliers</v>
      </c>
      <c r="C61" s="1"/>
      <c r="D61" s="1"/>
      <c r="E61" s="1"/>
    </row>
    <row r="62" spans="1:5" x14ac:dyDescent="0.25">
      <c r="A62" s="22">
        <v>3.2304958811177515</v>
      </c>
      <c r="B62" s="3" t="str">
        <f t="shared" si="0"/>
        <v>Normal</v>
      </c>
      <c r="C62" s="1"/>
      <c r="D62" s="1"/>
      <c r="E62" s="1"/>
    </row>
    <row r="63" spans="1:5" x14ac:dyDescent="0.25">
      <c r="A63" s="22">
        <v>2.4328137924323272</v>
      </c>
      <c r="B63" s="3" t="str">
        <f t="shared" si="0"/>
        <v>Normal</v>
      </c>
      <c r="C63" s="1"/>
      <c r="D63" s="1"/>
      <c r="E63" s="1"/>
    </row>
    <row r="64" spans="1:5" x14ac:dyDescent="0.25">
      <c r="A64" s="22">
        <v>28.138441130361375</v>
      </c>
      <c r="B64" s="3" t="str">
        <f t="shared" si="0"/>
        <v>Normal</v>
      </c>
      <c r="C64" s="1"/>
      <c r="D64" s="1"/>
      <c r="E64" s="1"/>
    </row>
    <row r="65" spans="1:5" x14ac:dyDescent="0.25">
      <c r="A65" s="22">
        <v>4.1593877381249484</v>
      </c>
      <c r="B65" s="3" t="str">
        <f t="shared" si="0"/>
        <v>Normal</v>
      </c>
      <c r="C65" s="1"/>
      <c r="D65" s="1"/>
      <c r="E65" s="1"/>
    </row>
    <row r="66" spans="1:5" x14ac:dyDescent="0.25">
      <c r="A66" s="22">
        <v>7.956082425013923</v>
      </c>
      <c r="B66" s="3" t="str">
        <f t="shared" si="0"/>
        <v>Normal</v>
      </c>
      <c r="C66" s="1"/>
      <c r="D66" s="1"/>
      <c r="E66" s="1"/>
    </row>
    <row r="67" spans="1:5" hidden="1" x14ac:dyDescent="0.25">
      <c r="A67" s="22">
        <v>47.16888425935025</v>
      </c>
      <c r="B67" s="3" t="str">
        <f t="shared" si="0"/>
        <v>Outliers</v>
      </c>
      <c r="C67" s="1"/>
      <c r="D67" s="1"/>
      <c r="E67" s="1"/>
    </row>
    <row r="68" spans="1:5" x14ac:dyDescent="0.25">
      <c r="A68" s="22">
        <v>6.7638405086408069</v>
      </c>
      <c r="B68" s="3" t="str">
        <f t="shared" si="0"/>
        <v>Normal</v>
      </c>
      <c r="C68" s="1"/>
      <c r="D68" s="1"/>
      <c r="E68" s="1"/>
    </row>
    <row r="69" spans="1:5" x14ac:dyDescent="0.25">
      <c r="A69" s="22">
        <v>14.554769597997264</v>
      </c>
      <c r="B69" s="3" t="str">
        <f t="shared" si="0"/>
        <v>Normal</v>
      </c>
      <c r="C69" s="1"/>
      <c r="D69" s="1"/>
      <c r="E69" s="1"/>
    </row>
    <row r="70" spans="1:5" hidden="1" x14ac:dyDescent="0.25">
      <c r="A70" s="22" t="s">
        <v>205</v>
      </c>
      <c r="B70" s="3" t="str">
        <f t="shared" si="0"/>
        <v>Outliers</v>
      </c>
      <c r="C70" s="1"/>
      <c r="D70" s="1"/>
      <c r="E70" s="1"/>
    </row>
    <row r="71" spans="1:5" x14ac:dyDescent="0.25">
      <c r="A71" s="22">
        <v>24.38722409607816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22">
        <v>3.8504485772592512</v>
      </c>
      <c r="B72" s="3" t="str">
        <f t="shared" si="1"/>
        <v>Normal</v>
      </c>
      <c r="C72" s="1"/>
      <c r="D72" s="1"/>
      <c r="E72" s="1"/>
    </row>
    <row r="73" spans="1:5" x14ac:dyDescent="0.25">
      <c r="A73" s="22">
        <v>7.5264366085876633</v>
      </c>
      <c r="B73" s="3" t="str">
        <f t="shared" si="1"/>
        <v>Normal</v>
      </c>
      <c r="C73" s="1"/>
      <c r="D73" s="1"/>
      <c r="E73" s="1"/>
    </row>
    <row r="74" spans="1:5" x14ac:dyDescent="0.25">
      <c r="A74" s="22">
        <v>0.89457440622623785</v>
      </c>
      <c r="B74" s="3" t="str">
        <f t="shared" si="1"/>
        <v>Normal</v>
      </c>
      <c r="C74" s="1"/>
      <c r="D74" s="1"/>
      <c r="E74" s="1"/>
    </row>
    <row r="75" spans="1:5" x14ac:dyDescent="0.25">
      <c r="A75" s="22">
        <v>14.763416254521298</v>
      </c>
      <c r="B75" s="3" t="str">
        <f t="shared" si="1"/>
        <v>Normal</v>
      </c>
      <c r="C75" s="1"/>
      <c r="D75" s="1"/>
      <c r="E75" s="1"/>
    </row>
    <row r="76" spans="1:5" hidden="1" x14ac:dyDescent="0.25">
      <c r="A76" s="22" t="s">
        <v>205</v>
      </c>
      <c r="B76" s="3" t="str">
        <f t="shared" si="1"/>
        <v>Outliers</v>
      </c>
      <c r="C76" s="1"/>
      <c r="D76" s="1"/>
      <c r="E76" s="1"/>
    </row>
    <row r="77" spans="1:5" x14ac:dyDescent="0.25">
      <c r="A77" s="22">
        <v>3.6767409368335908</v>
      </c>
      <c r="B77" s="3" t="str">
        <f t="shared" si="1"/>
        <v>Normal</v>
      </c>
      <c r="C77" s="1"/>
      <c r="D77" s="1"/>
      <c r="E77" s="1"/>
    </row>
    <row r="78" spans="1:5" x14ac:dyDescent="0.25">
      <c r="A78" s="22">
        <v>1.1891454800580301</v>
      </c>
      <c r="B78" s="3" t="str">
        <f t="shared" si="1"/>
        <v>Normal</v>
      </c>
      <c r="C78" s="1"/>
      <c r="D78" s="1"/>
      <c r="E78" s="1"/>
    </row>
    <row r="79" spans="1:5" hidden="1" x14ac:dyDescent="0.25">
      <c r="A79" s="22" t="s">
        <v>205</v>
      </c>
      <c r="B79" s="3" t="str">
        <f t="shared" si="1"/>
        <v>Outliers</v>
      </c>
      <c r="C79" s="1"/>
      <c r="D79" s="1"/>
      <c r="E79" s="1"/>
    </row>
    <row r="80" spans="1:5" x14ac:dyDescent="0.25">
      <c r="A80" s="22">
        <v>26.66133439978671</v>
      </c>
      <c r="B80" s="3" t="str">
        <f t="shared" si="1"/>
        <v>Normal</v>
      </c>
      <c r="C80" s="1"/>
      <c r="D80" s="1"/>
      <c r="E80" s="1"/>
    </row>
    <row r="81" spans="1:5" hidden="1" x14ac:dyDescent="0.25">
      <c r="A81" s="22" t="s">
        <v>205</v>
      </c>
      <c r="B81" s="3" t="str">
        <f t="shared" si="1"/>
        <v>Outliers</v>
      </c>
      <c r="C81" s="1"/>
      <c r="D81" s="1"/>
      <c r="E81" s="1"/>
    </row>
    <row r="82" spans="1:5" hidden="1" x14ac:dyDescent="0.25">
      <c r="A82" s="22" t="s">
        <v>205</v>
      </c>
      <c r="B82" s="3" t="str">
        <f t="shared" si="1"/>
        <v>Outliers</v>
      </c>
      <c r="C82" s="1"/>
      <c r="D82" s="1"/>
      <c r="E82" s="1"/>
    </row>
    <row r="83" spans="1:5" x14ac:dyDescent="0.25">
      <c r="A83" s="22">
        <v>14.331780723754928</v>
      </c>
      <c r="B83" s="3" t="str">
        <f t="shared" si="1"/>
        <v>Normal</v>
      </c>
      <c r="C83" s="1"/>
      <c r="D83" s="1"/>
      <c r="E83" s="1"/>
    </row>
    <row r="84" spans="1:5" hidden="1" x14ac:dyDescent="0.25">
      <c r="A84" s="22" t="s">
        <v>205</v>
      </c>
      <c r="B84" s="3" t="str">
        <f t="shared" si="1"/>
        <v>Outliers</v>
      </c>
      <c r="C84" s="1"/>
      <c r="D84" s="1"/>
      <c r="E84" s="1"/>
    </row>
    <row r="85" spans="1:5" x14ac:dyDescent="0.25">
      <c r="A85" s="22">
        <v>11.89131339556454</v>
      </c>
      <c r="B85" s="3" t="str">
        <f t="shared" si="1"/>
        <v>Normal</v>
      </c>
      <c r="C85" s="1"/>
      <c r="D85" s="1"/>
      <c r="E85" s="1"/>
    </row>
    <row r="86" spans="1:5" hidden="1" x14ac:dyDescent="0.25">
      <c r="A86" s="22" t="s">
        <v>205</v>
      </c>
      <c r="B86" s="3" t="str">
        <f t="shared" si="1"/>
        <v>Outliers</v>
      </c>
      <c r="C86" s="1"/>
      <c r="D86" s="1"/>
      <c r="E86" s="1"/>
    </row>
    <row r="87" spans="1:5" x14ac:dyDescent="0.25">
      <c r="A87" s="22">
        <v>3.8292902410538208</v>
      </c>
      <c r="B87" s="3" t="str">
        <f t="shared" si="1"/>
        <v>Normal</v>
      </c>
      <c r="C87" s="1"/>
      <c r="D87" s="1"/>
      <c r="E87" s="1"/>
    </row>
    <row r="88" spans="1:5" x14ac:dyDescent="0.25">
      <c r="A88" s="22">
        <v>5.9094669660796599</v>
      </c>
      <c r="B88" s="3" t="str">
        <f t="shared" si="1"/>
        <v>Normal</v>
      </c>
      <c r="C88" s="1"/>
      <c r="D88" s="1"/>
      <c r="E88" s="1"/>
    </row>
    <row r="89" spans="1:5" x14ac:dyDescent="0.25">
      <c r="A89" s="22">
        <v>30.749406975722611</v>
      </c>
      <c r="B89" s="3" t="str">
        <f t="shared" si="1"/>
        <v>Normal</v>
      </c>
      <c r="C89" s="1"/>
      <c r="D89" s="1"/>
      <c r="E89" s="1"/>
    </row>
    <row r="90" spans="1:5" hidden="1" x14ac:dyDescent="0.25">
      <c r="A90" s="22" t="s">
        <v>205</v>
      </c>
      <c r="B90" s="3" t="str">
        <f t="shared" si="1"/>
        <v>Outliers</v>
      </c>
      <c r="C90" s="1"/>
      <c r="D90" s="1"/>
      <c r="E90" s="1"/>
    </row>
    <row r="91" spans="1:5" hidden="1" x14ac:dyDescent="0.25">
      <c r="A91" s="22" t="s">
        <v>205</v>
      </c>
      <c r="B91" s="3" t="str">
        <f t="shared" si="1"/>
        <v>Outliers</v>
      </c>
      <c r="C91" s="1"/>
      <c r="D91" s="1"/>
      <c r="E91" s="1"/>
    </row>
    <row r="92" spans="1:5" x14ac:dyDescent="0.25">
      <c r="A92" s="22">
        <v>19.466141080857483</v>
      </c>
      <c r="B92" s="3" t="str">
        <f t="shared" si="1"/>
        <v>Normal</v>
      </c>
      <c r="C92" s="1"/>
      <c r="D92" s="1"/>
      <c r="E92" s="1"/>
    </row>
    <row r="93" spans="1:5" hidden="1" x14ac:dyDescent="0.25">
      <c r="A93" s="22" t="s">
        <v>205</v>
      </c>
      <c r="B93" s="3" t="str">
        <f t="shared" si="1"/>
        <v>Outliers</v>
      </c>
      <c r="C93" s="1"/>
      <c r="D93" s="1"/>
      <c r="E93" s="1"/>
    </row>
    <row r="94" spans="1:5" hidden="1" x14ac:dyDescent="0.25">
      <c r="A94" s="22" t="s">
        <v>205</v>
      </c>
      <c r="B94" s="3" t="str">
        <f t="shared" si="1"/>
        <v>Outliers</v>
      </c>
      <c r="C94" s="1"/>
      <c r="D94" s="1"/>
      <c r="E94" s="1"/>
    </row>
    <row r="95" spans="1:5" hidden="1" x14ac:dyDescent="0.25">
      <c r="A95" s="22">
        <v>55.257695007392584</v>
      </c>
      <c r="B95" s="3" t="str">
        <f t="shared" si="1"/>
        <v>Outliers</v>
      </c>
      <c r="C95" s="1"/>
      <c r="D95" s="1"/>
      <c r="E95" s="1"/>
    </row>
    <row r="96" spans="1:5" hidden="1" x14ac:dyDescent="0.25">
      <c r="A96" s="22" t="s">
        <v>205</v>
      </c>
      <c r="B96" s="3" t="str">
        <f t="shared" si="1"/>
        <v>Outliers</v>
      </c>
      <c r="C96" s="1"/>
      <c r="D96" s="1"/>
      <c r="E96" s="1"/>
    </row>
    <row r="97" spans="1:5" hidden="1" x14ac:dyDescent="0.25">
      <c r="A97" s="22" t="s">
        <v>205</v>
      </c>
      <c r="B97" s="3" t="str">
        <f t="shared" si="1"/>
        <v>Outliers</v>
      </c>
      <c r="C97" s="1"/>
      <c r="D97" s="1"/>
      <c r="E97" s="1"/>
    </row>
    <row r="98" spans="1:5" x14ac:dyDescent="0.25">
      <c r="A98" s="22">
        <v>7.7930174563591024</v>
      </c>
      <c r="B98" s="3" t="str">
        <f t="shared" si="1"/>
        <v>Normal</v>
      </c>
      <c r="C98" s="1"/>
      <c r="D98" s="1"/>
      <c r="E98" s="1"/>
    </row>
    <row r="99" spans="1:5" x14ac:dyDescent="0.25">
      <c r="A99" s="22">
        <v>5.3567602314120419</v>
      </c>
      <c r="B99" s="3" t="str">
        <f t="shared" si="1"/>
        <v>Normal</v>
      </c>
      <c r="C99" s="1"/>
      <c r="D99" s="1"/>
      <c r="E99" s="1"/>
    </row>
    <row r="100" spans="1:5" x14ac:dyDescent="0.25">
      <c r="A100" s="22">
        <v>16.010246557796989</v>
      </c>
      <c r="B100" s="3" t="str">
        <f t="shared" si="1"/>
        <v>Normal</v>
      </c>
      <c r="C100" s="1"/>
      <c r="D100" s="1"/>
      <c r="E100" s="1"/>
    </row>
    <row r="101" spans="1:5" hidden="1" x14ac:dyDescent="0.25">
      <c r="A101" s="22" t="s">
        <v>205</v>
      </c>
      <c r="B101" s="3" t="str">
        <f t="shared" si="1"/>
        <v>Outliers</v>
      </c>
      <c r="C101" s="1"/>
      <c r="D101" s="1"/>
      <c r="E101" s="1"/>
    </row>
    <row r="102" spans="1:5" x14ac:dyDescent="0.25">
      <c r="A102" s="22">
        <v>9.8529447988767647</v>
      </c>
      <c r="B102" s="3" t="str">
        <f t="shared" si="1"/>
        <v>Normal</v>
      </c>
      <c r="C102" s="1"/>
      <c r="D102" s="1"/>
      <c r="E102" s="1"/>
    </row>
    <row r="103" spans="1:5" hidden="1" x14ac:dyDescent="0.25">
      <c r="A103" s="22" t="s">
        <v>205</v>
      </c>
      <c r="B103" s="3" t="str">
        <f t="shared" si="1"/>
        <v>Outliers</v>
      </c>
      <c r="C103" s="1"/>
      <c r="D103" s="1"/>
      <c r="E103" s="1"/>
    </row>
    <row r="104" spans="1:5" hidden="1" x14ac:dyDescent="0.25">
      <c r="A104" s="22" t="s">
        <v>205</v>
      </c>
      <c r="B104" s="3" t="str">
        <f t="shared" si="1"/>
        <v>Outliers</v>
      </c>
      <c r="C104" s="1"/>
      <c r="D104" s="1"/>
      <c r="E104" s="1"/>
    </row>
    <row r="105" spans="1:5" hidden="1" x14ac:dyDescent="0.25">
      <c r="A105" s="22" t="s">
        <v>205</v>
      </c>
      <c r="B105" s="3" t="str">
        <f t="shared" si="1"/>
        <v>Outliers</v>
      </c>
      <c r="C105" s="1"/>
      <c r="D105" s="1"/>
      <c r="E105" s="1"/>
    </row>
    <row r="106" spans="1:5" x14ac:dyDescent="0.25">
      <c r="A106" s="22">
        <v>32.711426802341201</v>
      </c>
      <c r="B106" s="3" t="str">
        <f t="shared" si="1"/>
        <v>Normal</v>
      </c>
      <c r="C106" s="1"/>
      <c r="D106" s="1"/>
      <c r="E106" s="1"/>
    </row>
    <row r="107" spans="1:5" hidden="1" x14ac:dyDescent="0.25">
      <c r="A107" s="22" t="s">
        <v>205</v>
      </c>
      <c r="B107" s="3" t="str">
        <f t="shared" si="1"/>
        <v>Outliers</v>
      </c>
      <c r="C107" s="1"/>
      <c r="D107" s="1"/>
      <c r="E107" s="1"/>
    </row>
    <row r="108" spans="1:5" x14ac:dyDescent="0.25">
      <c r="A108" s="22">
        <v>1.8817153717328718</v>
      </c>
      <c r="B108" s="3" t="str">
        <f t="shared" si="1"/>
        <v>Normal</v>
      </c>
      <c r="C108" s="1"/>
      <c r="D108" s="1"/>
      <c r="E108" s="1"/>
    </row>
    <row r="109" spans="1:5" x14ac:dyDescent="0.25">
      <c r="A109" s="22">
        <v>5.5914339232296122</v>
      </c>
      <c r="B109" s="3" t="str">
        <f t="shared" si="1"/>
        <v>Normal</v>
      </c>
      <c r="C109" s="1"/>
      <c r="D109" s="1"/>
      <c r="E109" s="1"/>
    </row>
    <row r="110" spans="1:5" x14ac:dyDescent="0.25">
      <c r="A110" s="22">
        <v>8.934155275618691</v>
      </c>
      <c r="B110" s="3" t="str">
        <f t="shared" si="1"/>
        <v>Normal</v>
      </c>
      <c r="C110" s="1"/>
      <c r="D110" s="1"/>
      <c r="E110" s="1"/>
    </row>
    <row r="111" spans="1:5" hidden="1" x14ac:dyDescent="0.25">
      <c r="A111" s="22" t="s">
        <v>205</v>
      </c>
      <c r="B111" s="3" t="str">
        <f t="shared" si="1"/>
        <v>Outliers</v>
      </c>
      <c r="C111" s="1"/>
      <c r="D111" s="1"/>
      <c r="E111" s="1"/>
    </row>
    <row r="112" spans="1:5" hidden="1" x14ac:dyDescent="0.25">
      <c r="A112" s="22" t="s">
        <v>205</v>
      </c>
      <c r="B112" s="3" t="str">
        <f t="shared" si="1"/>
        <v>Outliers</v>
      </c>
      <c r="C112" s="1"/>
      <c r="D112" s="1"/>
      <c r="E112" s="1"/>
    </row>
    <row r="113" spans="1:5" hidden="1" x14ac:dyDescent="0.25">
      <c r="A113" s="22" t="s">
        <v>205</v>
      </c>
      <c r="B113" s="3" t="str">
        <f t="shared" si="1"/>
        <v>Outliers</v>
      </c>
      <c r="C113" s="1"/>
      <c r="D113" s="1"/>
      <c r="E113" s="1"/>
    </row>
    <row r="114" spans="1:5" x14ac:dyDescent="0.25">
      <c r="A114" s="22">
        <v>2.7390131335679757</v>
      </c>
      <c r="B114" s="3" t="str">
        <f t="shared" si="1"/>
        <v>Normal</v>
      </c>
      <c r="C114" s="1"/>
      <c r="D114" s="1"/>
      <c r="E114" s="1"/>
    </row>
    <row r="115" spans="1:5" x14ac:dyDescent="0.25">
      <c r="A115" s="22">
        <v>14.727540500736376</v>
      </c>
      <c r="B115" s="3" t="str">
        <f t="shared" si="1"/>
        <v>Normal</v>
      </c>
      <c r="C115" s="1"/>
      <c r="D115" s="1"/>
      <c r="E115" s="1"/>
    </row>
    <row r="116" spans="1:5" hidden="1" x14ac:dyDescent="0.25">
      <c r="A116" s="22" t="s">
        <v>205</v>
      </c>
      <c r="B116" s="3" t="str">
        <f t="shared" si="1"/>
        <v>Outliers</v>
      </c>
      <c r="C116" s="1"/>
      <c r="D116" s="1"/>
      <c r="E116" s="1"/>
    </row>
    <row r="117" spans="1:5" hidden="1" x14ac:dyDescent="0.25">
      <c r="A117" s="22" t="s">
        <v>205</v>
      </c>
      <c r="B117" s="3" t="str">
        <f t="shared" si="1"/>
        <v>Outliers</v>
      </c>
      <c r="C117" s="1"/>
      <c r="D117" s="1"/>
      <c r="E117" s="1"/>
    </row>
    <row r="118" spans="1:5" hidden="1" x14ac:dyDescent="0.25">
      <c r="A118" s="22" t="s">
        <v>205</v>
      </c>
      <c r="B118" s="3" t="str">
        <f t="shared" si="1"/>
        <v>Outliers</v>
      </c>
      <c r="C118" s="1"/>
      <c r="D118" s="1"/>
      <c r="E118" s="1"/>
    </row>
    <row r="119" spans="1:5" hidden="1" x14ac:dyDescent="0.25">
      <c r="A119" s="22">
        <v>64.167836549758704</v>
      </c>
      <c r="B119" s="3" t="str">
        <f t="shared" si="1"/>
        <v>Outliers</v>
      </c>
      <c r="C119" s="1"/>
      <c r="D119" s="1"/>
      <c r="E119" s="1"/>
    </row>
    <row r="120" spans="1:5" hidden="1" x14ac:dyDescent="0.25">
      <c r="A120" s="22" t="s">
        <v>205</v>
      </c>
      <c r="B120" s="3" t="str">
        <f t="shared" si="1"/>
        <v>Outliers</v>
      </c>
      <c r="C120" s="1"/>
      <c r="D120" s="1"/>
      <c r="E120" s="1"/>
    </row>
    <row r="121" spans="1:5" x14ac:dyDescent="0.25">
      <c r="A121" s="22">
        <v>3.6415279851425661</v>
      </c>
      <c r="B121" s="3" t="str">
        <f t="shared" si="1"/>
        <v>Normal</v>
      </c>
      <c r="C121" s="1"/>
      <c r="D121" s="1"/>
      <c r="E121" s="1"/>
    </row>
    <row r="122" spans="1:5" hidden="1" x14ac:dyDescent="0.25">
      <c r="A122" s="22" t="s">
        <v>205</v>
      </c>
      <c r="B122" s="3" t="str">
        <f t="shared" si="1"/>
        <v>Outliers</v>
      </c>
      <c r="C122" s="1"/>
      <c r="D122" s="1"/>
      <c r="E122" s="1"/>
    </row>
    <row r="123" spans="1:5" hidden="1" x14ac:dyDescent="0.25">
      <c r="A123" s="22" t="s">
        <v>205</v>
      </c>
      <c r="B123" s="3" t="str">
        <f t="shared" si="1"/>
        <v>Outliers</v>
      </c>
      <c r="C123" s="1"/>
      <c r="D123" s="1"/>
      <c r="E123" s="1"/>
    </row>
    <row r="124" spans="1:5" x14ac:dyDescent="0.25">
      <c r="A124" s="22">
        <v>6.536161312461191</v>
      </c>
      <c r="B124" s="3" t="str">
        <f t="shared" si="1"/>
        <v>Normal</v>
      </c>
      <c r="C124" s="1"/>
      <c r="D124" s="1"/>
      <c r="E124" s="1"/>
    </row>
    <row r="125" spans="1:5" x14ac:dyDescent="0.25">
      <c r="A125" s="22">
        <v>3.0572625271332052</v>
      </c>
      <c r="B125" s="3" t="str">
        <f t="shared" si="1"/>
        <v>Normal</v>
      </c>
      <c r="C125" s="1"/>
      <c r="D125" s="1"/>
      <c r="E125" s="1"/>
    </row>
    <row r="126" spans="1:5" hidden="1" x14ac:dyDescent="0.25">
      <c r="A126" s="22" t="s">
        <v>205</v>
      </c>
      <c r="B126" s="3" t="str">
        <f t="shared" si="1"/>
        <v>Outliers</v>
      </c>
      <c r="C126" s="1"/>
      <c r="D126" s="1"/>
      <c r="E126" s="1"/>
    </row>
    <row r="127" spans="1:5" x14ac:dyDescent="0.25">
      <c r="A127" s="22">
        <v>4.1228612657184085</v>
      </c>
      <c r="B127" s="3" t="str">
        <f t="shared" si="1"/>
        <v>Normal</v>
      </c>
      <c r="C127" s="1"/>
      <c r="D127" s="1"/>
      <c r="E127" s="1"/>
    </row>
    <row r="128" spans="1:5" hidden="1" x14ac:dyDescent="0.25">
      <c r="A128" s="22" t="s">
        <v>205</v>
      </c>
      <c r="B128" s="3" t="str">
        <f t="shared" si="1"/>
        <v>Outliers</v>
      </c>
      <c r="C128" s="1"/>
      <c r="D128" s="1"/>
      <c r="E128" s="1"/>
    </row>
    <row r="129" spans="1:5" x14ac:dyDescent="0.25">
      <c r="A129" s="22">
        <v>9.6669727874716038</v>
      </c>
      <c r="B129" s="3" t="str">
        <f t="shared" si="1"/>
        <v>Normal</v>
      </c>
      <c r="C129" s="1"/>
      <c r="D129" s="1"/>
      <c r="E129" s="1"/>
    </row>
    <row r="130" spans="1:5" x14ac:dyDescent="0.25">
      <c r="A130" s="22">
        <v>7.3185011709601877</v>
      </c>
      <c r="B130" s="3" t="str">
        <f t="shared" si="1"/>
        <v>Normal</v>
      </c>
      <c r="C130" s="1"/>
      <c r="D130" s="1"/>
      <c r="E130" s="1"/>
    </row>
    <row r="131" spans="1:5" hidden="1" x14ac:dyDescent="0.25">
      <c r="A131" s="22" t="s">
        <v>205</v>
      </c>
      <c r="B131" s="3" t="str">
        <f t="shared" si="1"/>
        <v>Outliers</v>
      </c>
      <c r="C131" s="1"/>
      <c r="D131" s="1"/>
      <c r="E131" s="1"/>
    </row>
    <row r="132" spans="1:5" hidden="1" x14ac:dyDescent="0.25">
      <c r="A132" s="22" t="s">
        <v>205</v>
      </c>
      <c r="B132" s="3" t="str">
        <f t="shared" si="1"/>
        <v>Outliers</v>
      </c>
      <c r="C132" s="1"/>
      <c r="D132" s="1"/>
      <c r="E132" s="1"/>
    </row>
    <row r="133" spans="1:5" hidden="1" x14ac:dyDescent="0.25">
      <c r="A133" s="22" t="s">
        <v>205</v>
      </c>
      <c r="B133" s="3" t="str">
        <f t="shared" si="1"/>
        <v>Outliers</v>
      </c>
      <c r="C133" s="1"/>
      <c r="D133" s="1"/>
      <c r="E133" s="1"/>
    </row>
    <row r="134" spans="1:5" hidden="1" x14ac:dyDescent="0.25">
      <c r="A134" s="22" t="s">
        <v>205</v>
      </c>
      <c r="B134" s="3" t="str">
        <f t="shared" si="1"/>
        <v>Outliers</v>
      </c>
      <c r="C134" s="1"/>
      <c r="D134" s="1"/>
      <c r="E134" s="1"/>
    </row>
    <row r="135" spans="1:5" hidden="1" x14ac:dyDescent="0.25">
      <c r="A135" s="22" t="s">
        <v>205</v>
      </c>
      <c r="B135" s="3" t="str">
        <f t="shared" ref="B135:B149" si="2">IF(AND(A135&lt;$E$10,A135&gt;$E$11),"Normal","Outliers")</f>
        <v>Outliers</v>
      </c>
      <c r="C135" s="1"/>
      <c r="D135" s="1"/>
      <c r="E135" s="1"/>
    </row>
    <row r="136" spans="1:5" x14ac:dyDescent="0.25">
      <c r="A136" s="22">
        <v>15.17387885726898</v>
      </c>
      <c r="B136" s="3" t="str">
        <f t="shared" si="2"/>
        <v>Normal</v>
      </c>
      <c r="C136" s="1"/>
      <c r="D136" s="1"/>
      <c r="E136" s="1"/>
    </row>
    <row r="137" spans="1:5" hidden="1" x14ac:dyDescent="0.25">
      <c r="A137" s="22" t="s">
        <v>205</v>
      </c>
      <c r="B137" s="3" t="str">
        <f t="shared" si="2"/>
        <v>Outliers</v>
      </c>
      <c r="C137" s="1"/>
      <c r="D137" s="1"/>
      <c r="E137" s="1"/>
    </row>
    <row r="138" spans="1:5" x14ac:dyDescent="0.25">
      <c r="A138" s="22">
        <v>10.648493238206793</v>
      </c>
      <c r="B138" s="3" t="str">
        <f t="shared" si="2"/>
        <v>Normal</v>
      </c>
      <c r="C138" s="1"/>
      <c r="D138" s="1"/>
      <c r="E138" s="1"/>
    </row>
    <row r="139" spans="1:5" hidden="1" x14ac:dyDescent="0.25">
      <c r="A139" s="22">
        <v>59.184730339572383</v>
      </c>
      <c r="B139" s="3" t="str">
        <f t="shared" si="2"/>
        <v>Outliers</v>
      </c>
      <c r="C139" s="1"/>
      <c r="D139" s="1"/>
      <c r="E139" s="1"/>
    </row>
    <row r="140" spans="1:5" x14ac:dyDescent="0.25">
      <c r="A140" s="22">
        <v>10.491344640671446</v>
      </c>
      <c r="B140" s="3" t="str">
        <f t="shared" si="2"/>
        <v>Normal</v>
      </c>
      <c r="C140" s="1"/>
      <c r="D140" s="1"/>
      <c r="E140" s="1"/>
    </row>
    <row r="141" spans="1:5" hidden="1" x14ac:dyDescent="0.25">
      <c r="A141" s="22">
        <v>45.925731531295106</v>
      </c>
      <c r="B141" s="3" t="str">
        <f t="shared" si="2"/>
        <v>Outliers</v>
      </c>
      <c r="C141" s="1"/>
      <c r="D141" s="1"/>
      <c r="E141" s="1"/>
    </row>
    <row r="142" spans="1:5" x14ac:dyDescent="0.25">
      <c r="A142" s="22">
        <v>15.170670037926675</v>
      </c>
      <c r="B142" s="3" t="str">
        <f t="shared" si="2"/>
        <v>Normal</v>
      </c>
      <c r="C142" s="1"/>
      <c r="D142" s="1"/>
      <c r="E142" s="1"/>
    </row>
    <row r="143" spans="1:5" hidden="1" x14ac:dyDescent="0.25">
      <c r="A143" s="22">
        <v>156.61621361137276</v>
      </c>
      <c r="B143" s="3" t="str">
        <f t="shared" si="2"/>
        <v>Outliers</v>
      </c>
      <c r="C143" s="1"/>
      <c r="D143" s="1"/>
      <c r="E143" s="1"/>
    </row>
    <row r="144" spans="1:5" hidden="1" x14ac:dyDescent="0.25">
      <c r="A144" s="22" t="s">
        <v>205</v>
      </c>
      <c r="B144" s="3" t="str">
        <f t="shared" si="2"/>
        <v>Outliers</v>
      </c>
      <c r="C144" s="1"/>
      <c r="D144" s="1"/>
      <c r="E144" s="1"/>
    </row>
    <row r="145" spans="1:5" x14ac:dyDescent="0.25">
      <c r="A145" s="22">
        <v>6.8873685660498651</v>
      </c>
      <c r="B145" s="3" t="str">
        <f t="shared" si="2"/>
        <v>Normal</v>
      </c>
      <c r="C145" s="1"/>
      <c r="D145" s="1"/>
      <c r="E145" s="1"/>
    </row>
    <row r="146" spans="1:5" x14ac:dyDescent="0.25">
      <c r="A146" s="22">
        <v>1.9672647151400693</v>
      </c>
      <c r="B146" s="3" t="str">
        <f t="shared" si="2"/>
        <v>Normal</v>
      </c>
      <c r="C146" s="1"/>
      <c r="D146" s="1"/>
      <c r="E146" s="1"/>
    </row>
    <row r="147" spans="1:5" hidden="1" x14ac:dyDescent="0.25">
      <c r="A147" s="22" t="s">
        <v>205</v>
      </c>
      <c r="B147" s="3" t="str">
        <f t="shared" si="2"/>
        <v>Outliers</v>
      </c>
      <c r="C147" s="1"/>
      <c r="D147" s="1"/>
      <c r="E147" s="1"/>
    </row>
    <row r="148" spans="1:5" x14ac:dyDescent="0.25">
      <c r="A148" s="22">
        <v>6.4073813032613574</v>
      </c>
      <c r="B148" s="3" t="str">
        <f t="shared" si="2"/>
        <v>Normal</v>
      </c>
      <c r="C148" s="1"/>
      <c r="D148" s="1"/>
      <c r="E148" s="1"/>
    </row>
    <row r="149" spans="1:5" x14ac:dyDescent="0.25">
      <c r="A149" s="22">
        <v>1.8906093433913751</v>
      </c>
      <c r="B149" s="3" t="str">
        <f t="shared" si="2"/>
        <v>Normal</v>
      </c>
      <c r="C149" s="1"/>
      <c r="D149" s="1"/>
      <c r="E149" s="1"/>
    </row>
  </sheetData>
  <autoFilter ref="A5:B149" xr:uid="{00000000-0001-0000-0100-000000000000}">
    <filterColumn colId="1">
      <filters>
        <filter val="Normal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9"/>
  <sheetViews>
    <sheetView workbookViewId="0">
      <selection activeCell="D7" sqref="D7:D8"/>
    </sheetView>
  </sheetViews>
  <sheetFormatPr defaultRowHeight="15" x14ac:dyDescent="0.25"/>
  <cols>
    <col min="1" max="1" width="19" customWidth="1"/>
  </cols>
  <sheetData>
    <row r="1" spans="1:4" x14ac:dyDescent="0.25">
      <c r="A1" s="15" t="s">
        <v>202</v>
      </c>
    </row>
    <row r="3" spans="1:4" ht="16.5" x14ac:dyDescent="0.3">
      <c r="A3" s="16" t="s">
        <v>203</v>
      </c>
    </row>
    <row r="5" spans="1:4" x14ac:dyDescent="0.25">
      <c r="A5" s="17" t="s">
        <v>204</v>
      </c>
    </row>
    <row r="6" spans="1:4" x14ac:dyDescent="0.25">
      <c r="A6" s="22">
        <v>27.182845727868106</v>
      </c>
    </row>
    <row r="7" spans="1:4" x14ac:dyDescent="0.25">
      <c r="A7" s="22">
        <v>10.591817820733484</v>
      </c>
      <c r="C7" s="1" t="s">
        <v>188</v>
      </c>
      <c r="D7" s="18">
        <f>MAX(A6:A140)</f>
        <v>32.711426802341201</v>
      </c>
    </row>
    <row r="8" spans="1:4" x14ac:dyDescent="0.25">
      <c r="A8" s="22">
        <v>2.9171528588098017</v>
      </c>
      <c r="C8" s="1" t="s">
        <v>189</v>
      </c>
      <c r="D8" s="18">
        <f>MIN(A6:A149)</f>
        <v>0.89457440622623785</v>
      </c>
    </row>
    <row r="9" spans="1:4" x14ac:dyDescent="0.25">
      <c r="A9" s="22">
        <v>1.2531904139287937</v>
      </c>
    </row>
    <row r="10" spans="1:4" x14ac:dyDescent="0.25">
      <c r="A10" s="22">
        <v>15.698587127158556</v>
      </c>
    </row>
    <row r="11" spans="1:4" x14ac:dyDescent="0.25">
      <c r="A11" s="22">
        <v>15.704574518206089</v>
      </c>
    </row>
    <row r="12" spans="1:4" x14ac:dyDescent="0.25">
      <c r="A12" s="22">
        <v>5.4674685620557684</v>
      </c>
    </row>
    <row r="13" spans="1:4" x14ac:dyDescent="0.25">
      <c r="A13" s="22">
        <v>6.2711651824909076</v>
      </c>
    </row>
    <row r="14" spans="1:4" x14ac:dyDescent="0.25">
      <c r="A14" s="22">
        <v>7.7457833891675225</v>
      </c>
    </row>
    <row r="15" spans="1:4" x14ac:dyDescent="0.25">
      <c r="A15" s="22">
        <v>1.5731432976229807</v>
      </c>
    </row>
    <row r="16" spans="1:4" x14ac:dyDescent="0.25">
      <c r="A16" s="22">
        <v>4.0623324287873128</v>
      </c>
    </row>
    <row r="17" spans="1:1" x14ac:dyDescent="0.25">
      <c r="A17" s="22">
        <v>4.0456347600938587</v>
      </c>
    </row>
    <row r="18" spans="1:1" x14ac:dyDescent="0.25">
      <c r="A18" s="22">
        <v>13.088026325630095</v>
      </c>
    </row>
    <row r="19" spans="1:1" x14ac:dyDescent="0.25">
      <c r="A19" s="22">
        <v>16.404872247057376</v>
      </c>
    </row>
    <row r="20" spans="1:1" x14ac:dyDescent="0.25">
      <c r="A20" s="22">
        <v>12.669170690991475</v>
      </c>
    </row>
    <row r="21" spans="1:1" x14ac:dyDescent="0.25">
      <c r="A21" s="22">
        <v>23.352664149768419</v>
      </c>
    </row>
    <row r="22" spans="1:1" x14ac:dyDescent="0.25">
      <c r="A22" s="22">
        <v>1.4205756172401058</v>
      </c>
    </row>
    <row r="23" spans="1:1" x14ac:dyDescent="0.25">
      <c r="A23" s="22">
        <v>8.8423768308921442</v>
      </c>
    </row>
    <row r="24" spans="1:1" x14ac:dyDescent="0.25">
      <c r="A24" s="22">
        <v>4.4825963197884215</v>
      </c>
    </row>
    <row r="25" spans="1:1" x14ac:dyDescent="0.25">
      <c r="A25" s="22">
        <v>8.8487744447394032</v>
      </c>
    </row>
    <row r="26" spans="1:1" x14ac:dyDescent="0.25">
      <c r="A26" s="22">
        <v>21.250974002975138</v>
      </c>
    </row>
    <row r="27" spans="1:1" x14ac:dyDescent="0.25">
      <c r="A27" s="22">
        <v>4.8470747903640152</v>
      </c>
    </row>
    <row r="28" spans="1:1" x14ac:dyDescent="0.25">
      <c r="A28" s="22">
        <v>1.7098693659804391</v>
      </c>
    </row>
    <row r="29" spans="1:1" x14ac:dyDescent="0.25">
      <c r="A29" s="22">
        <v>5.5872164487652256</v>
      </c>
    </row>
    <row r="30" spans="1:1" x14ac:dyDescent="0.25">
      <c r="A30" s="22">
        <v>3.793338896897049</v>
      </c>
    </row>
    <row r="31" spans="1:1" x14ac:dyDescent="0.25">
      <c r="A31" s="22">
        <v>8.3805905522809176</v>
      </c>
    </row>
    <row r="32" spans="1:1" x14ac:dyDescent="0.25">
      <c r="A32" s="22">
        <v>1.5424719655720256</v>
      </c>
    </row>
    <row r="33" spans="1:1" x14ac:dyDescent="0.25">
      <c r="A33" s="22">
        <v>19.37046004842615</v>
      </c>
    </row>
    <row r="34" spans="1:1" x14ac:dyDescent="0.25">
      <c r="A34" s="22">
        <v>3.2304958811177515</v>
      </c>
    </row>
    <row r="35" spans="1:1" x14ac:dyDescent="0.25">
      <c r="A35" s="22">
        <v>2.4328137924323272</v>
      </c>
    </row>
    <row r="36" spans="1:1" x14ac:dyDescent="0.25">
      <c r="A36" s="22">
        <v>28.138441130361375</v>
      </c>
    </row>
    <row r="37" spans="1:1" x14ac:dyDescent="0.25">
      <c r="A37" s="22">
        <v>4.1593877381249484</v>
      </c>
    </row>
    <row r="38" spans="1:1" x14ac:dyDescent="0.25">
      <c r="A38" s="22">
        <v>7.956082425013923</v>
      </c>
    </row>
    <row r="39" spans="1:1" x14ac:dyDescent="0.25">
      <c r="A39" s="22">
        <v>6.7638405086408069</v>
      </c>
    </row>
    <row r="40" spans="1:1" x14ac:dyDescent="0.25">
      <c r="A40" s="22">
        <v>14.554769597997264</v>
      </c>
    </row>
    <row r="41" spans="1:1" x14ac:dyDescent="0.25">
      <c r="A41" s="22">
        <v>24.38722409607816</v>
      </c>
    </row>
    <row r="42" spans="1:1" x14ac:dyDescent="0.25">
      <c r="A42" s="22">
        <v>3.8504485772592512</v>
      </c>
    </row>
    <row r="43" spans="1:1" x14ac:dyDescent="0.25">
      <c r="A43" s="22">
        <v>7.5264366085876633</v>
      </c>
    </row>
    <row r="44" spans="1:1" x14ac:dyDescent="0.25">
      <c r="A44" s="22">
        <v>0.89457440622623785</v>
      </c>
    </row>
    <row r="45" spans="1:1" x14ac:dyDescent="0.25">
      <c r="A45" s="22">
        <v>14.763416254521298</v>
      </c>
    </row>
    <row r="46" spans="1:1" x14ac:dyDescent="0.25">
      <c r="A46" s="22">
        <v>3.6767409368335908</v>
      </c>
    </row>
    <row r="47" spans="1:1" x14ac:dyDescent="0.25">
      <c r="A47" s="22">
        <v>1.1891454800580301</v>
      </c>
    </row>
    <row r="48" spans="1:1" x14ac:dyDescent="0.25">
      <c r="A48" s="22">
        <v>26.66133439978671</v>
      </c>
    </row>
    <row r="49" spans="1:1" x14ac:dyDescent="0.25">
      <c r="A49" s="22">
        <v>14.331780723754928</v>
      </c>
    </row>
    <row r="50" spans="1:1" x14ac:dyDescent="0.25">
      <c r="A50" s="22">
        <v>11.89131339556454</v>
      </c>
    </row>
    <row r="51" spans="1:1" x14ac:dyDescent="0.25">
      <c r="A51" s="22">
        <v>3.8292902410538208</v>
      </c>
    </row>
    <row r="52" spans="1:1" x14ac:dyDescent="0.25">
      <c r="A52" s="22">
        <v>5.9094669660796599</v>
      </c>
    </row>
    <row r="53" spans="1:1" x14ac:dyDescent="0.25">
      <c r="A53" s="22">
        <v>30.749406975722611</v>
      </c>
    </row>
    <row r="54" spans="1:1" x14ac:dyDescent="0.25">
      <c r="A54" s="22">
        <v>19.466141080857483</v>
      </c>
    </row>
    <row r="55" spans="1:1" x14ac:dyDescent="0.25">
      <c r="A55" s="22">
        <v>7.7930174563591024</v>
      </c>
    </row>
    <row r="56" spans="1:1" x14ac:dyDescent="0.25">
      <c r="A56" s="22">
        <v>5.3567602314120419</v>
      </c>
    </row>
    <row r="57" spans="1:1" x14ac:dyDescent="0.25">
      <c r="A57" s="22">
        <v>16.010246557796989</v>
      </c>
    </row>
    <row r="58" spans="1:1" x14ac:dyDescent="0.25">
      <c r="A58" s="22">
        <v>9.8529447988767647</v>
      </c>
    </row>
    <row r="59" spans="1:1" x14ac:dyDescent="0.25">
      <c r="A59" s="22">
        <v>32.711426802341201</v>
      </c>
    </row>
    <row r="60" spans="1:1" x14ac:dyDescent="0.25">
      <c r="A60" s="22">
        <v>1.8817153717328718</v>
      </c>
    </row>
    <row r="61" spans="1:1" x14ac:dyDescent="0.25">
      <c r="A61" s="22">
        <v>5.5914339232296122</v>
      </c>
    </row>
    <row r="62" spans="1:1" x14ac:dyDescent="0.25">
      <c r="A62" s="22">
        <v>8.934155275618691</v>
      </c>
    </row>
    <row r="63" spans="1:1" x14ac:dyDescent="0.25">
      <c r="A63" s="22">
        <v>2.7390131335679757</v>
      </c>
    </row>
    <row r="64" spans="1:1" x14ac:dyDescent="0.25">
      <c r="A64" s="22">
        <v>14.727540500736376</v>
      </c>
    </row>
    <row r="65" spans="1:1" x14ac:dyDescent="0.25">
      <c r="A65" s="22">
        <v>3.6415279851425661</v>
      </c>
    </row>
    <row r="66" spans="1:1" x14ac:dyDescent="0.25">
      <c r="A66" s="22">
        <v>6.536161312461191</v>
      </c>
    </row>
    <row r="67" spans="1:1" x14ac:dyDescent="0.25">
      <c r="A67" s="22">
        <v>3.0572625271332052</v>
      </c>
    </row>
    <row r="68" spans="1:1" x14ac:dyDescent="0.25">
      <c r="A68" s="22">
        <v>4.1228612657184085</v>
      </c>
    </row>
    <row r="69" spans="1:1" x14ac:dyDescent="0.25">
      <c r="A69" s="22">
        <v>9.6669727874716038</v>
      </c>
    </row>
    <row r="70" spans="1:1" x14ac:dyDescent="0.25">
      <c r="A70" s="22">
        <v>7.3185011709601877</v>
      </c>
    </row>
    <row r="71" spans="1:1" x14ac:dyDescent="0.25">
      <c r="A71" s="22">
        <v>15.17387885726898</v>
      </c>
    </row>
    <row r="72" spans="1:1" x14ac:dyDescent="0.25">
      <c r="A72" s="22">
        <v>10.648493238206793</v>
      </c>
    </row>
    <row r="73" spans="1:1" x14ac:dyDescent="0.25">
      <c r="A73" s="22">
        <v>10.491344640671446</v>
      </c>
    </row>
    <row r="74" spans="1:1" x14ac:dyDescent="0.25">
      <c r="A74" s="22">
        <v>15.170670037926675</v>
      </c>
    </row>
    <row r="75" spans="1:1" x14ac:dyDescent="0.25">
      <c r="A75" s="22">
        <v>6.8873685660498651</v>
      </c>
    </row>
    <row r="76" spans="1:1" x14ac:dyDescent="0.25">
      <c r="A76" s="22">
        <v>1.9672647151400693</v>
      </c>
    </row>
    <row r="77" spans="1:1" x14ac:dyDescent="0.25">
      <c r="A77" s="22">
        <v>6.4073813032613574</v>
      </c>
    </row>
    <row r="78" spans="1:1" x14ac:dyDescent="0.25">
      <c r="A78" s="22">
        <v>1.8906093433913751</v>
      </c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Outlires</vt:lpstr>
      <vt:lpstr>Máximo e Mínimo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2023-01-16T20:21:28Z</dcterms:created>
  <dcterms:modified xsi:type="dcterms:W3CDTF">2024-02-23T22:16:08Z</dcterms:modified>
</cp:coreProperties>
</file>